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iagrams/data8.xml" ContentType="application/vnd.openxmlformats-officedocument.drawingml.diagramData+xml"/>
  <Override PartName="/xl/diagrams/layout8.xml" ContentType="application/vnd.openxmlformats-officedocument.drawingml.diagramLayout+xml"/>
  <Override PartName="/xl/diagrams/quickStyle8.xml" ContentType="application/vnd.openxmlformats-officedocument.drawingml.diagramStyle+xml"/>
  <Override PartName="/xl/diagrams/colors8.xml" ContentType="application/vnd.openxmlformats-officedocument.drawingml.diagramColors+xml"/>
  <Override PartName="/xl/diagrams/drawing8.xml" ContentType="application/vnd.ms-office.drawingml.diagramDrawing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iagrams/data9.xml" ContentType="application/vnd.openxmlformats-officedocument.drawingml.diagramData+xml"/>
  <Override PartName="/xl/diagrams/layout9.xml" ContentType="application/vnd.openxmlformats-officedocument.drawingml.diagramLayout+xml"/>
  <Override PartName="/xl/diagrams/quickStyle9.xml" ContentType="application/vnd.openxmlformats-officedocument.drawingml.diagramStyle+xml"/>
  <Override PartName="/xl/diagrams/colors9.xml" ContentType="application/vnd.openxmlformats-officedocument.drawingml.diagramColors+xml"/>
  <Override PartName="/xl/diagrams/drawing9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785" yWindow="795" windowWidth="15480" windowHeight="5610" tabRatio="877" activeTab="9"/>
  </bookViews>
  <sheets>
    <sheet name="Resumen" sheetId="40" r:id="rId1"/>
    <sheet name="CAP-I" sheetId="45" r:id="rId2"/>
    <sheet name="C-PSA" sheetId="28" r:id="rId3"/>
    <sheet name="EPRT" sheetId="29" r:id="rId4"/>
    <sheet name="EPR" sheetId="30" r:id="rId5"/>
    <sheet name="EGC" sheetId="31" r:id="rId6"/>
    <sheet name="EGI" sheetId="32" r:id="rId7"/>
    <sheet name="AUTOF" sheetId="33" r:id="rId8"/>
    <sheet name="CAIP" sheetId="34" r:id="rId9"/>
    <sheet name="CNPR" sheetId="35" r:id="rId10"/>
  </sheets>
  <externalReferences>
    <externalReference r:id="rId11"/>
  </externalReferences>
  <definedNames>
    <definedName name="_xlnm._FilterDatabase" localSheetId="7" hidden="1">AUTOF!$B$21:$B$31</definedName>
    <definedName name="_xlnm._FilterDatabase" localSheetId="8" hidden="1">CAIP!$B$21:$B$31</definedName>
    <definedName name="_xlnm._FilterDatabase" localSheetId="1" hidden="1">'CAP-I'!$B$21:$B$31</definedName>
    <definedName name="_xlnm._FilterDatabase" localSheetId="9" hidden="1">CNPR!$B$21:$B$35</definedName>
    <definedName name="_xlnm._FilterDatabase" localSheetId="2" hidden="1">'C-PSA'!$B$21:$B$31</definedName>
    <definedName name="_xlnm._FilterDatabase" localSheetId="5" hidden="1">EGC!$B$19:$B$29</definedName>
    <definedName name="_xlnm._FilterDatabase" localSheetId="6" hidden="1">EGI!$B$21:$B$33</definedName>
    <definedName name="_xlnm._FilterDatabase" localSheetId="4" hidden="1">EPR!$B$19:$B$34</definedName>
    <definedName name="_xlnm._FilterDatabase" localSheetId="3" hidden="1">EPRT!$B$21:$B$31</definedName>
    <definedName name="A_impresión_IM" localSheetId="7">#REF!</definedName>
    <definedName name="A_impresión_IM" localSheetId="8">#REF!</definedName>
    <definedName name="A_impresión_IM" localSheetId="1">#REF!</definedName>
    <definedName name="A_impresión_IM" localSheetId="9">#REF!</definedName>
    <definedName name="A_impresión_IM" localSheetId="2">#REF!</definedName>
    <definedName name="A_impresión_IM" localSheetId="5">#REF!</definedName>
    <definedName name="A_impresión_IM" localSheetId="6">#REF!</definedName>
    <definedName name="A_impresión_IM" localSheetId="4">#REF!</definedName>
    <definedName name="A_impresión_IM" localSheetId="3">#REF!</definedName>
    <definedName name="A_impresión_IM">#REF!</definedName>
    <definedName name="a_impresión_imn" localSheetId="1">#REF!</definedName>
    <definedName name="a_impresión_imn">#REF!</definedName>
    <definedName name="Abril" localSheetId="1">#REF!</definedName>
    <definedName name="Abril">#REF!</definedName>
    <definedName name="AbrilA" localSheetId="1">#REF!</definedName>
    <definedName name="AbrilA">#REF!</definedName>
    <definedName name="Agosto" localSheetId="1">#REF!</definedName>
    <definedName name="Agosto">#REF!</definedName>
    <definedName name="AgostoA" localSheetId="1">#REF!</definedName>
    <definedName name="AgostoA">#REF!</definedName>
    <definedName name="_xlnm.Print_Area" localSheetId="7">AUTOF!$A$1:$I$35</definedName>
    <definedName name="_xlnm.Print_Area" localSheetId="8">CAIP!$A$1:$J$35</definedName>
    <definedName name="_xlnm.Print_Area" localSheetId="1">'CAP-I'!$A$1:$K$35</definedName>
    <definedName name="_xlnm.Print_Area" localSheetId="9">CNPR!$A$1:$I$37</definedName>
    <definedName name="_xlnm.Print_Area" localSheetId="2">'C-PSA'!$A$1:$I$36</definedName>
    <definedName name="_xlnm.Print_Area" localSheetId="5">EGC!$A$1:$J$35</definedName>
    <definedName name="_xlnm.Print_Area" localSheetId="6">EGI!$A$1:$J$37</definedName>
    <definedName name="_xlnm.Print_Area" localSheetId="4">EPR!$A$1:$J$37</definedName>
    <definedName name="_xlnm.Print_Area" localSheetId="3">EPRT!$A$1:$J$37</definedName>
    <definedName name="_xlnm.Print_Area" localSheetId="0">Resumen!$A$1:$H$44</definedName>
    <definedName name="Clave" localSheetId="1">#REF!</definedName>
    <definedName name="Clave">#REF!</definedName>
    <definedName name="Desviación" localSheetId="1">IF(AND(#REF!=0,#REF!=0),0,IF(AND(#REF!=0,#REF!&gt;0),"----",(#REF!-#REF!)/#REF!))</definedName>
    <definedName name="Desviación">IF(AND(#REF!=0,#REF!=0),0,IF(AND(#REF!=0,#REF!&gt;0),"----",(#REF!-#REF!)/#REF!))</definedName>
    <definedName name="Diciembre" localSheetId="1">#REF!</definedName>
    <definedName name="Diciembre">#REF!</definedName>
    <definedName name="DiciembreA" localSheetId="1">#REF!</definedName>
    <definedName name="DiciembreA">#REF!</definedName>
    <definedName name="Enero" localSheetId="1">#REF!</definedName>
    <definedName name="Enero">#REF!</definedName>
    <definedName name="EneroA" localSheetId="1">#REF!</definedName>
    <definedName name="EneroA">#REF!</definedName>
    <definedName name="Entidad" localSheetId="1">#REF!</definedName>
    <definedName name="Entidad">#REF!</definedName>
    <definedName name="Febrero" localSheetId="1">#REF!</definedName>
    <definedName name="Febrero">#REF!</definedName>
    <definedName name="FebreroA" localSheetId="1">#REF!</definedName>
    <definedName name="FebreroA">#REF!</definedName>
    <definedName name="Julio" localSheetId="1">#REF!</definedName>
    <definedName name="Julio">#REF!</definedName>
    <definedName name="JulioA" localSheetId="1">#REF!</definedName>
    <definedName name="JulioA">#REF!</definedName>
    <definedName name="Junio" localSheetId="1">#REF!</definedName>
    <definedName name="Junio">#REF!</definedName>
    <definedName name="JunioA" localSheetId="1">#REF!</definedName>
    <definedName name="JunioA">#REF!</definedName>
    <definedName name="Marzo" localSheetId="1">#REF!</definedName>
    <definedName name="Marzo">#REF!</definedName>
    <definedName name="MarzoA" localSheetId="1">#REF!</definedName>
    <definedName name="MarzoA">#REF!</definedName>
    <definedName name="MaxAnual" localSheetId="1">MAX(#REF!,#REF!,#REF!,#REF!,#REF!,#REF!,#REF!,#REF!,#REF!,#REF!,#REF!,#REF!)</definedName>
    <definedName name="MaxAnual">MAX(#REF!,#REF!,#REF!,#REF!,#REF!,#REF!,#REF!,#REF!,#REF!,#REF!,#REF!,#REF!)</definedName>
    <definedName name="Máximo" localSheetId="1">MAX(#REF!)</definedName>
    <definedName name="Máximo">MAX(#REF!)</definedName>
    <definedName name="MaxTrimestral" localSheetId="1">MAX(#REF!,#REF!,#REF!,#REF!)</definedName>
    <definedName name="MaxTrimestral">MAX(#REF!,#REF!,#REF!,#REF!)</definedName>
    <definedName name="Mayo" localSheetId="1">#REF!</definedName>
    <definedName name="Mayo">#REF!</definedName>
    <definedName name="MayoA" localSheetId="1">#REF!</definedName>
    <definedName name="MayoA">#REF!</definedName>
    <definedName name="NombrePlantel">[1]PCEU01!$B$9</definedName>
    <definedName name="Noviembre" localSheetId="1">#REF!</definedName>
    <definedName name="Noviembre">#REF!</definedName>
    <definedName name="NoviembreA" localSheetId="1">#REF!</definedName>
    <definedName name="NoviembreA">#REF!</definedName>
    <definedName name="Octubre" localSheetId="1">#REF!</definedName>
    <definedName name="Octubre">#REF!</definedName>
    <definedName name="OctubreA" localSheetId="1">#REF!</definedName>
    <definedName name="OctubreA">#REF!</definedName>
    <definedName name="Plantel" localSheetId="1">#REF!</definedName>
    <definedName name="Plantel">#REF!</definedName>
    <definedName name="PORCENTUAL" localSheetId="1">#REF!</definedName>
    <definedName name="PORCENTUAL">#REF!</definedName>
    <definedName name="q" localSheetId="1">#REF!</definedName>
    <definedName name="q">#REF!</definedName>
    <definedName name="s" localSheetId="1">#REF!</definedName>
    <definedName name="s">#REF!</definedName>
    <definedName name="Septiembre" localSheetId="1">#REF!</definedName>
    <definedName name="Septiembre">#REF!</definedName>
    <definedName name="SeptiembreA" localSheetId="1">#REF!</definedName>
    <definedName name="SeptiembreA">#REF!</definedName>
    <definedName name="SumaAnual" localSheetId="1">SUM(#REF!,#REF!,#REF!,#REF!,#REF!,#REF!,#REF!,#REF!,#REF!,#REF!,#REF!,#REF!)</definedName>
    <definedName name="SumaAnual">SUM(#REF!,#REF!,#REF!,#REF!,#REF!,#REF!,#REF!,#REF!,#REF!,#REF!,#REF!,#REF!)</definedName>
    <definedName name="Sumas" localSheetId="1">SUM(#REF!)</definedName>
    <definedName name="Sumas">SUM(#REF!)</definedName>
    <definedName name="SumaTrimestral" localSheetId="1">SUM(#REF!,#REF!,#REF!,#REF!)</definedName>
    <definedName name="SumaTrimestral">SUM(#REF!,#REF!,#REF!,#REF!)</definedName>
    <definedName name="Trimestre" localSheetId="1">#REF!</definedName>
    <definedName name="Trimestre">#REF!</definedName>
    <definedName name="Trimestres" localSheetId="1">#REF!</definedName>
    <definedName name="Trimestres">#REF!</definedName>
  </definedNames>
  <calcPr calcId="144525"/>
</workbook>
</file>

<file path=xl/calcChain.xml><?xml version="1.0" encoding="utf-8"?>
<calcChain xmlns="http://schemas.openxmlformats.org/spreadsheetml/2006/main">
  <c r="G43" i="40" l="1"/>
  <c r="G44" i="40"/>
  <c r="G40" i="40"/>
  <c r="G41" i="40"/>
  <c r="G37" i="40"/>
  <c r="G38" i="40"/>
  <c r="G34" i="40"/>
  <c r="G35" i="40"/>
  <c r="G31" i="40"/>
  <c r="G32" i="40"/>
  <c r="G28" i="40"/>
  <c r="G29" i="40"/>
  <c r="G25" i="40"/>
  <c r="G26" i="40"/>
  <c r="G22" i="40"/>
  <c r="G23" i="40"/>
  <c r="C43" i="40"/>
  <c r="C40" i="40"/>
  <c r="C37" i="40"/>
  <c r="C34" i="40"/>
  <c r="C31" i="40"/>
  <c r="C22" i="40"/>
  <c r="C16" i="40"/>
  <c r="D16" i="40" l="1"/>
  <c r="J12" i="45"/>
  <c r="I12" i="45"/>
  <c r="I14" i="32" l="1"/>
  <c r="I13" i="32"/>
  <c r="F15" i="32"/>
  <c r="H14" i="32"/>
  <c r="H13" i="32"/>
  <c r="D15" i="32" l="1"/>
  <c r="E15" i="32"/>
  <c r="C15" i="32"/>
  <c r="B15" i="32"/>
  <c r="I14" i="28" l="1"/>
  <c r="H14" i="28"/>
  <c r="H13" i="28"/>
  <c r="I13" i="28"/>
  <c r="I13" i="34" l="1"/>
  <c r="I14" i="34"/>
  <c r="H13" i="34"/>
  <c r="H14" i="34"/>
  <c r="F15" i="34" l="1"/>
  <c r="I14" i="33" l="1"/>
  <c r="I13" i="33"/>
  <c r="H13" i="33"/>
  <c r="H14" i="33"/>
  <c r="F15" i="33"/>
  <c r="H15" i="33" s="1"/>
  <c r="F15" i="31"/>
  <c r="F14" i="31"/>
  <c r="H15" i="31"/>
  <c r="I14" i="31"/>
  <c r="I13" i="31"/>
  <c r="H14" i="31"/>
  <c r="H13" i="31"/>
  <c r="F13" i="31"/>
  <c r="I14" i="35" l="1"/>
  <c r="I13" i="35"/>
  <c r="H14" i="35"/>
  <c r="H13" i="35"/>
  <c r="F15" i="35"/>
  <c r="H15" i="35" s="1"/>
  <c r="I12" i="30"/>
  <c r="I11" i="30"/>
  <c r="H12" i="30"/>
  <c r="H11" i="30"/>
  <c r="F13" i="30"/>
  <c r="I14" i="29"/>
  <c r="I13" i="29"/>
  <c r="H14" i="29"/>
  <c r="H13" i="29"/>
  <c r="F15" i="29"/>
  <c r="F15" i="28"/>
  <c r="B15" i="31" l="1"/>
  <c r="C15" i="31"/>
  <c r="D15" i="31"/>
  <c r="E15" i="31"/>
  <c r="B13" i="30"/>
  <c r="E15" i="29"/>
  <c r="D15" i="29"/>
  <c r="C15" i="29"/>
  <c r="B15" i="29"/>
  <c r="E15" i="28"/>
  <c r="D15" i="28"/>
  <c r="C15" i="28"/>
  <c r="B15" i="28"/>
  <c r="H15" i="29" l="1"/>
  <c r="C25" i="40"/>
  <c r="H15" i="28"/>
  <c r="H15" i="32"/>
  <c r="H44" i="40" l="1"/>
  <c r="H43" i="40"/>
  <c r="D40" i="40"/>
  <c r="H41" i="40"/>
  <c r="H40" i="40"/>
  <c r="D37" i="40"/>
  <c r="H38" i="40"/>
  <c r="H37" i="40"/>
  <c r="H35" i="40"/>
  <c r="H34" i="40"/>
  <c r="H32" i="40"/>
  <c r="H31" i="40"/>
  <c r="H29" i="40"/>
  <c r="H28" i="40"/>
  <c r="D25" i="40"/>
  <c r="H26" i="40"/>
  <c r="H25" i="40"/>
  <c r="D22" i="40"/>
  <c r="H23" i="40"/>
  <c r="H22" i="40"/>
  <c r="D15" i="35"/>
  <c r="D15" i="34"/>
  <c r="D15" i="33"/>
  <c r="D13" i="30"/>
  <c r="E15" i="35"/>
  <c r="C15" i="35"/>
  <c r="B15" i="35"/>
  <c r="E15" i="34"/>
  <c r="H15" i="34" s="1"/>
  <c r="C15" i="34"/>
  <c r="B15" i="34"/>
  <c r="E15" i="33"/>
  <c r="C15" i="33"/>
  <c r="B15" i="33"/>
  <c r="D31" i="40"/>
  <c r="E13" i="30"/>
  <c r="C13" i="30"/>
  <c r="H13" i="30" l="1"/>
  <c r="C28" i="40"/>
  <c r="D34" i="40"/>
  <c r="D28" i="40"/>
  <c r="D43" i="40"/>
</calcChain>
</file>

<file path=xl/sharedStrings.xml><?xml version="1.0" encoding="utf-8"?>
<sst xmlns="http://schemas.openxmlformats.org/spreadsheetml/2006/main" count="218" uniqueCount="61">
  <si>
    <t xml:space="preserve">COSTO PRESTADORES DE SERVICIOS PROFESIONALES </t>
  </si>
  <si>
    <t>(MILES DE PESOS)</t>
  </si>
  <si>
    <t>ABS</t>
  </si>
  <si>
    <t>%</t>
  </si>
  <si>
    <t>Gasto ejercido en PSP</t>
  </si>
  <si>
    <t>Gasto total ejercido</t>
  </si>
  <si>
    <t>Relación costo docente gasto total</t>
  </si>
  <si>
    <t>Ene - Mar</t>
  </si>
  <si>
    <t>Abr - Jun</t>
  </si>
  <si>
    <t>Jul - Sep</t>
  </si>
  <si>
    <t>Oct - Dic</t>
  </si>
  <si>
    <t>EVOLUCIÓN DEL PRESUPUESTO REPROGRAMADO TOTAL</t>
  </si>
  <si>
    <t>Presupuesto ejercido total</t>
  </si>
  <si>
    <t>Presupuesto reprogramado total</t>
  </si>
  <si>
    <t>Evolución del presupuesto reprogramado total (%)</t>
  </si>
  <si>
    <t>EVOLUCIÓN DEL PRESUPUESTO REPROGRAMADO</t>
  </si>
  <si>
    <t xml:space="preserve">Presupuesto ejercido (Recursos fiscales) </t>
  </si>
  <si>
    <t>Presupuesto reprogramado (Recursos fiscales)</t>
  </si>
  <si>
    <t>Evolución del presupuesto reprogramado (Recursos  Fiscales) (%)</t>
  </si>
  <si>
    <t>EVOLUCIÓN DEL GASTO CORRIENTE</t>
  </si>
  <si>
    <t>Gasto corriente ejercido</t>
  </si>
  <si>
    <t>Presupuesto reprogramado (gasto corriente)</t>
  </si>
  <si>
    <t>Evolución del gasto corriente (%)</t>
  </si>
  <si>
    <t>EVOLUCIÓN DEL GASTO DE INVERSIÓN</t>
  </si>
  <si>
    <t>Gasto de inversión ejercido</t>
  </si>
  <si>
    <t xml:space="preserve"> Presupuesto reprogramado (Gasto de inversión)</t>
  </si>
  <si>
    <t>Evolución del gasto de inversión (Recursos Fiscales) (%)</t>
  </si>
  <si>
    <t>AUTOFINANCIAMIENTO</t>
  </si>
  <si>
    <t xml:space="preserve">Ingresos propios ejercidos </t>
  </si>
  <si>
    <t>Presupuesto ejercido</t>
  </si>
  <si>
    <t>Índice de autofinanciamiento (%)</t>
  </si>
  <si>
    <t>CAPTACIÓN DE INGRESOS PROPIOS</t>
  </si>
  <si>
    <t xml:space="preserve">Ingresos propios captados </t>
  </si>
  <si>
    <t>Ingresos propios programados</t>
  </si>
  <si>
    <t>Captación de Ingresos propios</t>
  </si>
  <si>
    <t>CUMPLIMIENTO DE NORMATIVIDAD DE PARTIDAS RESTRINGIDAS</t>
  </si>
  <si>
    <t xml:space="preserve"> </t>
  </si>
  <si>
    <t xml:space="preserve">Presupuesto ejercido de partidas sujetas a restricción </t>
  </si>
  <si>
    <t>Presupuesto autorizado de partidas sujetas a restricción</t>
  </si>
  <si>
    <t>Índice de evolución del presupuesto  ejercido de partidas sujetas a restricción (%)</t>
  </si>
  <si>
    <t>No.</t>
  </si>
  <si>
    <t>INDICADOR</t>
  </si>
  <si>
    <t>VARIABLES</t>
  </si>
  <si>
    <t>Indicadores del Sistema CONALEP</t>
  </si>
  <si>
    <t>Personas Capacitadas</t>
  </si>
  <si>
    <t>Personas</t>
  </si>
  <si>
    <t>Costo Prestadores de Servicios Profesionales</t>
  </si>
  <si>
    <t>Indicadores Financieros del CONALEP</t>
  </si>
  <si>
    <t>Autofinanciamiento</t>
  </si>
  <si>
    <t>COMPORTAMIENTO AL PRIMER TRIMESTRE</t>
  </si>
  <si>
    <t>Evolución del Presupuesto Reprogramado Total</t>
  </si>
  <si>
    <t>Evolución del Gasto Corriente</t>
  </si>
  <si>
    <t>Captación de Ingresos Propios</t>
  </si>
  <si>
    <t>Cumplimiento de Normatividad de Partidas Restringidas</t>
  </si>
  <si>
    <t>Relación costo PSP gasto total (%)</t>
  </si>
  <si>
    <t>PERSONAS CAPACITADAS</t>
  </si>
  <si>
    <t>Var. 2010-2011</t>
  </si>
  <si>
    <t>U. Medida</t>
  </si>
  <si>
    <t>INDICADORES DEL SISTEMA CONALEP
COMPORTAMIENTO AL  PRIMER TRIMESTRE 2010 Y 2011</t>
  </si>
  <si>
    <t>Evolución del Presupuesto Reprogramado</t>
  </si>
  <si>
    <t>Evolución del Gasto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</si>
</sst>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9"/>
      <name val="Humnst777 BT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i/>
      <sz val="9"/>
      <color indexed="57"/>
      <name val="Humnst777 BT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color indexed="57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17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6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/>
    <xf numFmtId="0" fontId="27" fillId="0" borderId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6" applyFont="1"/>
    <xf numFmtId="0" fontId="2" fillId="0" borderId="0" xfId="6" applyFont="1" applyAlignment="1">
      <alignment horizontal="centerContinuous" vertical="center" wrapText="1"/>
    </xf>
    <xf numFmtId="0" fontId="2" fillId="0" borderId="0" xfId="6" applyFont="1" applyAlignment="1">
      <alignment horizontal="center"/>
    </xf>
    <xf numFmtId="0" fontId="11" fillId="0" borderId="0" xfId="6" applyFont="1" applyAlignment="1">
      <alignment horizontal="center" vertical="center" wrapText="1"/>
    </xf>
    <xf numFmtId="0" fontId="12" fillId="0" borderId="0" xfId="6" applyFont="1" applyAlignment="1">
      <alignment horizontal="center" vertical="center" wrapText="1"/>
    </xf>
    <xf numFmtId="0" fontId="5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2" fillId="0" borderId="0" xfId="6" applyFont="1" applyAlignment="1">
      <alignment vertical="center"/>
    </xf>
    <xf numFmtId="0" fontId="2" fillId="0" borderId="0" xfId="6" applyFont="1" applyAlignment="1">
      <alignment horizontal="center" vertical="center"/>
    </xf>
    <xf numFmtId="0" fontId="7" fillId="0" borderId="8" xfId="6" applyFont="1" applyFill="1" applyBorder="1" applyAlignment="1">
      <alignment horizontal="center" vertical="center"/>
    </xf>
    <xf numFmtId="0" fontId="8" fillId="0" borderId="0" xfId="6" applyAlignment="1">
      <alignment vertical="center"/>
    </xf>
    <xf numFmtId="0" fontId="2" fillId="0" borderId="1" xfId="6" applyFont="1" applyBorder="1" applyAlignment="1">
      <alignment horizontal="left" vertical="center" wrapText="1"/>
    </xf>
    <xf numFmtId="3" fontId="2" fillId="0" borderId="3" xfId="6" applyNumberFormat="1" applyFont="1" applyFill="1" applyBorder="1" applyAlignment="1">
      <alignment horizontal="center" vertical="center"/>
    </xf>
    <xf numFmtId="3" fontId="2" fillId="0" borderId="8" xfId="6" applyNumberFormat="1" applyFont="1" applyFill="1" applyBorder="1" applyAlignment="1">
      <alignment horizontal="center" vertical="center"/>
    </xf>
    <xf numFmtId="3" fontId="2" fillId="0" borderId="2" xfId="9" applyNumberFormat="1" applyFont="1" applyFill="1" applyBorder="1" applyAlignment="1">
      <alignment horizontal="center" vertical="center"/>
    </xf>
    <xf numFmtId="166" fontId="2" fillId="0" borderId="1" xfId="9" applyNumberFormat="1" applyFont="1" applyFill="1" applyBorder="1" applyAlignment="1">
      <alignment horizontal="center" vertical="center"/>
    </xf>
    <xf numFmtId="43" fontId="8" fillId="0" borderId="0" xfId="5" applyAlignment="1">
      <alignment vertical="center"/>
    </xf>
    <xf numFmtId="1" fontId="8" fillId="0" borderId="0" xfId="9" applyNumberFormat="1" applyAlignment="1">
      <alignment vertical="center"/>
    </xf>
    <xf numFmtId="165" fontId="7" fillId="0" borderId="8" xfId="6" applyNumberFormat="1" applyFont="1" applyFill="1" applyBorder="1" applyAlignment="1">
      <alignment horizontal="center" vertical="center"/>
    </xf>
    <xf numFmtId="165" fontId="8" fillId="0" borderId="0" xfId="6" applyNumberFormat="1" applyAlignment="1">
      <alignment vertical="center"/>
    </xf>
    <xf numFmtId="0" fontId="2" fillId="0" borderId="0" xfId="6" applyFont="1" applyFill="1" applyBorder="1" applyAlignment="1">
      <alignment vertical="top" wrapText="1"/>
    </xf>
    <xf numFmtId="0" fontId="4" fillId="0" borderId="0" xfId="6" applyFont="1" applyFill="1" applyBorder="1" applyAlignment="1">
      <alignment horizontal="center" vertical="center"/>
    </xf>
    <xf numFmtId="0" fontId="3" fillId="0" borderId="0" xfId="6" applyFont="1" applyBorder="1" applyAlignment="1">
      <alignment horizontal="center"/>
    </xf>
    <xf numFmtId="166" fontId="8" fillId="0" borderId="0" xfId="9" applyNumberFormat="1"/>
    <xf numFmtId="165" fontId="8" fillId="0" borderId="0" xfId="6" applyNumberFormat="1"/>
    <xf numFmtId="0" fontId="8" fillId="0" borderId="0" xfId="6"/>
    <xf numFmtId="0" fontId="5" fillId="0" borderId="0" xfId="6" applyFont="1" applyFill="1" applyBorder="1"/>
    <xf numFmtId="0" fontId="5" fillId="0" borderId="0" xfId="6" applyFont="1" applyFill="1" applyBorder="1" applyAlignment="1">
      <alignment horizontal="center" vertical="center"/>
    </xf>
    <xf numFmtId="3" fontId="8" fillId="0" borderId="0" xfId="6" applyNumberFormat="1"/>
    <xf numFmtId="0" fontId="2" fillId="0" borderId="0" xfId="6" applyFont="1" applyFill="1" applyBorder="1" applyAlignment="1">
      <alignment horizontal="left" vertical="center" wrapText="1"/>
    </xf>
    <xf numFmtId="165" fontId="8" fillId="0" borderId="0" xfId="6" applyNumberFormat="1" applyFill="1" applyBorder="1" applyAlignment="1">
      <alignment vertical="center"/>
    </xf>
    <xf numFmtId="0" fontId="8" fillId="0" borderId="0" xfId="6" applyFill="1" applyBorder="1" applyAlignment="1">
      <alignment vertical="center"/>
    </xf>
    <xf numFmtId="0" fontId="8" fillId="0" borderId="0" xfId="6" applyBorder="1" applyAlignment="1">
      <alignment vertical="top"/>
    </xf>
    <xf numFmtId="0" fontId="8" fillId="0" borderId="0" xfId="6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1" xfId="6" applyFont="1" applyFill="1" applyBorder="1" applyAlignment="1">
      <alignment vertical="top"/>
    </xf>
    <xf numFmtId="0" fontId="5" fillId="0" borderId="8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165" fontId="5" fillId="0" borderId="1" xfId="6" applyNumberFormat="1" applyFont="1" applyFill="1" applyBorder="1" applyAlignment="1">
      <alignment vertical="top"/>
    </xf>
    <xf numFmtId="0" fontId="13" fillId="0" borderId="0" xfId="6" applyFont="1"/>
    <xf numFmtId="166" fontId="8" fillId="0" borderId="0" xfId="9" applyNumberFormat="1" applyAlignment="1">
      <alignment vertical="center"/>
    </xf>
    <xf numFmtId="9" fontId="8" fillId="0" borderId="0" xfId="9" applyAlignment="1">
      <alignment vertical="center"/>
    </xf>
    <xf numFmtId="0" fontId="2" fillId="0" borderId="0" xfId="6" applyFont="1" applyFill="1" applyBorder="1" applyAlignment="1">
      <alignment vertical="top"/>
    </xf>
    <xf numFmtId="2" fontId="8" fillId="0" borderId="0" xfId="6" applyNumberFormat="1" applyAlignment="1">
      <alignment vertical="center"/>
    </xf>
    <xf numFmtId="3" fontId="8" fillId="0" borderId="0" xfId="6" applyNumberFormat="1" applyAlignment="1">
      <alignment vertical="center"/>
    </xf>
    <xf numFmtId="0" fontId="7" fillId="2" borderId="1" xfId="6" applyFont="1" applyFill="1" applyBorder="1" applyAlignment="1">
      <alignment horizontal="left" vertical="center" wrapText="1"/>
    </xf>
    <xf numFmtId="165" fontId="7" fillId="2" borderId="1" xfId="6" applyNumberFormat="1" applyFont="1" applyFill="1" applyBorder="1" applyAlignment="1">
      <alignment horizontal="center" vertical="center"/>
    </xf>
    <xf numFmtId="165" fontId="7" fillId="2" borderId="3" xfId="6" applyNumberFormat="1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5" fillId="0" borderId="0" xfId="6" applyFont="1" applyBorder="1" applyAlignment="1">
      <alignment horizontal="center" vertical="center" wrapText="1"/>
    </xf>
    <xf numFmtId="0" fontId="5" fillId="0" borderId="0" xfId="6" applyFont="1" applyFill="1" applyBorder="1" applyAlignment="1">
      <alignment vertical="top"/>
    </xf>
    <xf numFmtId="9" fontId="8" fillId="0" borderId="0" xfId="8" applyNumberFormat="1" applyFont="1" applyAlignment="1">
      <alignment vertical="center"/>
    </xf>
    <xf numFmtId="9" fontId="8" fillId="0" borderId="0" xfId="8" applyFont="1" applyAlignment="1">
      <alignment vertical="center"/>
    </xf>
    <xf numFmtId="0" fontId="10" fillId="0" borderId="0" xfId="6" applyFont="1" applyAlignment="1">
      <alignment horizontal="right"/>
    </xf>
    <xf numFmtId="0" fontId="15" fillId="0" borderId="0" xfId="0" applyFont="1"/>
    <xf numFmtId="0" fontId="17" fillId="0" borderId="0" xfId="7" applyFont="1"/>
    <xf numFmtId="0" fontId="18" fillId="0" borderId="0" xfId="7" applyFont="1"/>
    <xf numFmtId="0" fontId="20" fillId="0" borderId="0" xfId="7" applyFont="1"/>
    <xf numFmtId="0" fontId="21" fillId="0" borderId="0" xfId="7" applyFont="1"/>
    <xf numFmtId="0" fontId="22" fillId="0" borderId="0" xfId="7" applyFont="1" applyAlignment="1">
      <alignment horizontal="center" vertical="center"/>
    </xf>
    <xf numFmtId="0" fontId="21" fillId="0" borderId="0" xfId="7" applyFont="1" applyAlignment="1">
      <alignment wrapText="1"/>
    </xf>
    <xf numFmtId="0" fontId="22" fillId="0" borderId="0" xfId="7" applyFont="1" applyAlignment="1">
      <alignment vertical="center"/>
    </xf>
    <xf numFmtId="0" fontId="23" fillId="0" borderId="0" xfId="7" applyFont="1"/>
    <xf numFmtId="0" fontId="24" fillId="0" borderId="0" xfId="7" applyFont="1" applyAlignment="1">
      <alignment horizontal="center" vertical="center"/>
    </xf>
    <xf numFmtId="0" fontId="24" fillId="0" borderId="0" xfId="7" applyFont="1" applyAlignment="1">
      <alignment horizontal="left" vertical="center" wrapText="1"/>
    </xf>
    <xf numFmtId="0" fontId="24" fillId="0" borderId="0" xfId="7" applyFont="1" applyAlignment="1">
      <alignment vertical="center"/>
    </xf>
    <xf numFmtId="164" fontId="24" fillId="0" borderId="0" xfId="7" applyNumberFormat="1" applyFont="1" applyAlignment="1">
      <alignment vertical="center"/>
    </xf>
    <xf numFmtId="0" fontId="5" fillId="0" borderId="8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9" fontId="14" fillId="0" borderId="0" xfId="8" applyNumberFormat="1" applyFont="1" applyAlignment="1">
      <alignment vertical="center"/>
    </xf>
    <xf numFmtId="0" fontId="8" fillId="0" borderId="0" xfId="6" applyAlignment="1">
      <alignment wrapText="1"/>
    </xf>
    <xf numFmtId="3" fontId="8" fillId="0" borderId="0" xfId="9" applyNumberFormat="1" applyAlignment="1">
      <alignment vertical="center"/>
    </xf>
    <xf numFmtId="4" fontId="8" fillId="0" borderId="0" xfId="6" applyNumberFormat="1" applyAlignment="1">
      <alignment vertical="center"/>
    </xf>
    <xf numFmtId="0" fontId="5" fillId="0" borderId="0" xfId="6" applyFont="1" applyAlignment="1">
      <alignment horizontal="justify" vertical="center" wrapText="1"/>
    </xf>
    <xf numFmtId="165" fontId="3" fillId="0" borderId="0" xfId="6" applyNumberFormat="1" applyFont="1" applyBorder="1" applyAlignment="1">
      <alignment horizontal="center"/>
    </xf>
    <xf numFmtId="165" fontId="4" fillId="0" borderId="0" xfId="6" applyNumberFormat="1" applyFont="1" applyFill="1" applyBorder="1" applyAlignment="1">
      <alignment horizontal="center" vertical="center"/>
    </xf>
    <xf numFmtId="3" fontId="8" fillId="0" borderId="0" xfId="9" applyNumberFormat="1"/>
    <xf numFmtId="0" fontId="5" fillId="0" borderId="8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2" fillId="0" borderId="0" xfId="15" applyFont="1"/>
    <xf numFmtId="0" fontId="2" fillId="0" borderId="0" xfId="15" applyFont="1" applyAlignment="1">
      <alignment horizontal="centerContinuous" vertical="center" wrapText="1"/>
    </xf>
    <xf numFmtId="0" fontId="2" fillId="0" borderId="0" xfId="15" applyFont="1" applyAlignment="1">
      <alignment horizontal="center"/>
    </xf>
    <xf numFmtId="0" fontId="11" fillId="0" borderId="0" xfId="15" applyFont="1" applyAlignment="1">
      <alignment horizontal="center" vertical="center" wrapText="1"/>
    </xf>
    <xf numFmtId="0" fontId="12" fillId="0" borderId="0" xfId="15" applyFont="1" applyAlignment="1">
      <alignment horizontal="center" vertical="center" wrapText="1"/>
    </xf>
    <xf numFmtId="0" fontId="4" fillId="0" borderId="0" xfId="15" applyFont="1" applyFill="1" applyBorder="1" applyAlignment="1">
      <alignment horizontal="center" vertical="center"/>
    </xf>
    <xf numFmtId="0" fontId="5" fillId="0" borderId="0" xfId="15" applyFont="1" applyAlignment="1">
      <alignment horizontal="justify" vertical="center" wrapText="1"/>
    </xf>
    <xf numFmtId="0" fontId="2" fillId="0" borderId="0" xfId="15" applyFont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7" fillId="0" borderId="7" xfId="15" applyFont="1" applyFill="1" applyBorder="1" applyAlignment="1">
      <alignment horizontal="center" vertical="center" wrapText="1"/>
    </xf>
    <xf numFmtId="0" fontId="2" fillId="0" borderId="0" xfId="15" applyFont="1" applyAlignment="1">
      <alignment vertical="center"/>
    </xf>
    <xf numFmtId="0" fontId="7" fillId="0" borderId="15" xfId="15" applyFont="1" applyFill="1" applyBorder="1" applyAlignment="1">
      <alignment horizontal="center" vertical="center"/>
    </xf>
    <xf numFmtId="3" fontId="2" fillId="0" borderId="0" xfId="15" applyNumberFormat="1" applyFont="1" applyAlignment="1">
      <alignment vertical="center"/>
    </xf>
    <xf numFmtId="0" fontId="7" fillId="7" borderId="1" xfId="15" applyFont="1" applyFill="1" applyBorder="1" applyAlignment="1">
      <alignment horizontal="center" vertical="center"/>
    </xf>
    <xf numFmtId="0" fontId="8" fillId="0" borderId="0" xfId="15" applyAlignment="1">
      <alignment vertical="center"/>
    </xf>
    <xf numFmtId="0" fontId="5" fillId="0" borderId="0" xfId="15" applyFont="1" applyAlignment="1">
      <alignment vertical="center" wrapText="1"/>
    </xf>
    <xf numFmtId="0" fontId="7" fillId="7" borderId="1" xfId="15" applyFont="1" applyFill="1" applyBorder="1" applyAlignment="1">
      <alignment horizontal="left" vertical="center" wrapText="1"/>
    </xf>
    <xf numFmtId="3" fontId="2" fillId="0" borderId="1" xfId="15" applyNumberFormat="1" applyFont="1" applyFill="1" applyBorder="1" applyAlignment="1">
      <alignment horizontal="center" vertical="center"/>
    </xf>
    <xf numFmtId="165" fontId="7" fillId="0" borderId="15" xfId="15" applyNumberFormat="1" applyFont="1" applyFill="1" applyBorder="1" applyAlignment="1">
      <alignment horizontal="center" vertical="center"/>
    </xf>
    <xf numFmtId="3" fontId="2" fillId="0" borderId="1" xfId="16" applyNumberFormat="1" applyFont="1" applyFill="1" applyBorder="1" applyAlignment="1">
      <alignment horizontal="center" vertical="center"/>
    </xf>
    <xf numFmtId="166" fontId="2" fillId="0" borderId="1" xfId="16" applyNumberFormat="1" applyFont="1" applyFill="1" applyBorder="1" applyAlignment="1">
      <alignment horizontal="center" vertical="center"/>
    </xf>
    <xf numFmtId="165" fontId="8" fillId="0" borderId="0" xfId="15" applyNumberFormat="1" applyAlignment="1">
      <alignment vertical="center"/>
    </xf>
    <xf numFmtId="0" fontId="7" fillId="0" borderId="0" xfId="15" applyFont="1" applyFill="1" applyBorder="1" applyAlignment="1">
      <alignment horizontal="left" vertical="center" wrapText="1"/>
    </xf>
    <xf numFmtId="3" fontId="7" fillId="0" borderId="0" xfId="15" applyNumberFormat="1" applyFont="1" applyFill="1" applyBorder="1" applyAlignment="1">
      <alignment horizontal="center" vertical="center"/>
    </xf>
    <xf numFmtId="0" fontId="2" fillId="0" borderId="0" xfId="15" applyFont="1" applyFill="1" applyBorder="1" applyAlignment="1">
      <alignment vertical="top"/>
    </xf>
    <xf numFmtId="166" fontId="8" fillId="0" borderId="0" xfId="16" applyNumberFormat="1"/>
    <xf numFmtId="0" fontId="8" fillId="0" borderId="0" xfId="15"/>
    <xf numFmtId="0" fontId="5" fillId="0" borderId="0" xfId="15" applyFont="1" applyFill="1" applyBorder="1"/>
    <xf numFmtId="0" fontId="5" fillId="0" borderId="0" xfId="15" applyFont="1" applyFill="1" applyBorder="1" applyAlignment="1">
      <alignment horizontal="center" vertical="center"/>
    </xf>
    <xf numFmtId="0" fontId="3" fillId="0" borderId="0" xfId="15" applyFont="1" applyBorder="1" applyAlignment="1">
      <alignment horizontal="center"/>
    </xf>
    <xf numFmtId="3" fontId="8" fillId="0" borderId="0" xfId="15" applyNumberFormat="1"/>
    <xf numFmtId="0" fontId="2" fillId="0" borderId="0" xfId="15" applyFont="1" applyFill="1" applyBorder="1" applyAlignment="1">
      <alignment horizontal="left" vertical="center" wrapText="1"/>
    </xf>
    <xf numFmtId="165" fontId="8" fillId="0" borderId="0" xfId="15" applyNumberFormat="1" applyFill="1" applyBorder="1" applyAlignment="1">
      <alignment vertical="center"/>
    </xf>
    <xf numFmtId="0" fontId="8" fillId="0" borderId="0" xfId="15" applyFill="1" applyBorder="1" applyAlignment="1">
      <alignment vertical="center"/>
    </xf>
    <xf numFmtId="0" fontId="8" fillId="0" borderId="0" xfId="15" applyBorder="1" applyAlignment="1">
      <alignment vertical="top"/>
    </xf>
    <xf numFmtId="0" fontId="8" fillId="0" borderId="0" xfId="15" applyAlignment="1">
      <alignment horizontal="center" vertical="center"/>
    </xf>
    <xf numFmtId="0" fontId="5" fillId="0" borderId="1" xfId="15" applyFont="1" applyBorder="1" applyAlignment="1">
      <alignment horizontal="center" vertical="center" wrapText="1"/>
    </xf>
    <xf numFmtId="0" fontId="5" fillId="0" borderId="1" xfId="15" applyFont="1" applyFill="1" applyBorder="1" applyAlignment="1">
      <alignment vertical="top"/>
    </xf>
    <xf numFmtId="165" fontId="5" fillId="0" borderId="1" xfId="15" applyNumberFormat="1" applyFont="1" applyFill="1" applyBorder="1" applyAlignment="1">
      <alignment vertical="top"/>
    </xf>
    <xf numFmtId="0" fontId="5" fillId="0" borderId="5" xfId="15" applyFont="1" applyBorder="1" applyAlignment="1">
      <alignment horizontal="center" vertical="center" wrapText="1"/>
    </xf>
    <xf numFmtId="9" fontId="8" fillId="0" borderId="0" xfId="14" applyFont="1"/>
    <xf numFmtId="0" fontId="5" fillId="0" borderId="9" xfId="15" applyFont="1" applyBorder="1" applyAlignment="1">
      <alignment horizontal="center" vertical="center" wrapText="1"/>
    </xf>
    <xf numFmtId="0" fontId="24" fillId="0" borderId="0" xfId="15" applyFont="1"/>
    <xf numFmtId="0" fontId="13" fillId="0" borderId="0" xfId="15" applyFont="1"/>
    <xf numFmtId="0" fontId="28" fillId="6" borderId="10" xfId="3" applyFont="1" applyBorder="1" applyAlignment="1">
      <alignment horizontal="center" vertical="center" wrapText="1"/>
    </xf>
    <xf numFmtId="0" fontId="21" fillId="3" borderId="10" xfId="2" applyFont="1" applyFill="1" applyBorder="1" applyAlignment="1">
      <alignment vertical="center" wrapText="1"/>
    </xf>
    <xf numFmtId="0" fontId="21" fillId="0" borderId="0" xfId="7" applyFont="1" applyAlignment="1">
      <alignment vertical="center"/>
    </xf>
    <xf numFmtId="0" fontId="21" fillId="0" borderId="0" xfId="7" applyFont="1" applyAlignment="1">
      <alignment vertical="center" wrapText="1"/>
    </xf>
    <xf numFmtId="0" fontId="24" fillId="0" borderId="0" xfId="7" applyFont="1" applyAlignment="1">
      <alignment vertical="center" wrapText="1"/>
    </xf>
    <xf numFmtId="164" fontId="21" fillId="0" borderId="0" xfId="7" applyNumberFormat="1" applyFont="1" applyAlignment="1">
      <alignment vertical="center"/>
    </xf>
    <xf numFmtId="0" fontId="23" fillId="0" borderId="0" xfId="7" applyFont="1" applyAlignment="1">
      <alignment vertical="center"/>
    </xf>
    <xf numFmtId="0" fontId="21" fillId="4" borderId="10" xfId="1" applyFont="1" applyBorder="1" applyAlignment="1">
      <alignment vertical="center" wrapText="1"/>
    </xf>
    <xf numFmtId="3" fontId="21" fillId="4" borderId="10" xfId="1" applyNumberFormat="1" applyFont="1" applyBorder="1" applyAlignment="1">
      <alignment vertical="center"/>
    </xf>
    <xf numFmtId="3" fontId="21" fillId="3" borderId="10" xfId="2" applyNumberFormat="1" applyFont="1" applyFill="1" applyBorder="1" applyAlignment="1">
      <alignment vertical="center"/>
    </xf>
    <xf numFmtId="0" fontId="21" fillId="0" borderId="12" xfId="7" applyFont="1" applyBorder="1" applyAlignment="1">
      <alignment vertical="center"/>
    </xf>
    <xf numFmtId="0" fontId="28" fillId="6" borderId="12" xfId="3" applyFont="1" applyBorder="1" applyAlignment="1">
      <alignment horizontal="center" vertical="center" wrapText="1"/>
    </xf>
    <xf numFmtId="0" fontId="28" fillId="6" borderId="14" xfId="3" applyFont="1" applyBorder="1" applyAlignment="1">
      <alignment horizontal="center" vertical="center" wrapText="1"/>
    </xf>
    <xf numFmtId="0" fontId="28" fillId="6" borderId="13" xfId="3" applyFont="1" applyBorder="1" applyAlignment="1">
      <alignment horizontal="center" vertical="center" wrapText="1"/>
    </xf>
    <xf numFmtId="0" fontId="4" fillId="0" borderId="16" xfId="6" applyFont="1" applyFill="1" applyBorder="1" applyAlignment="1">
      <alignment vertical="center"/>
    </xf>
    <xf numFmtId="3" fontId="4" fillId="0" borderId="16" xfId="6" applyNumberFormat="1" applyFont="1" applyFill="1" applyBorder="1" applyAlignment="1">
      <alignment vertical="center"/>
    </xf>
    <xf numFmtId="0" fontId="19" fillId="5" borderId="0" xfId="2" applyFont="1" applyAlignment="1">
      <alignment horizontal="center" vertical="center" wrapText="1"/>
    </xf>
    <xf numFmtId="0" fontId="19" fillId="5" borderId="0" xfId="2" applyFont="1" applyAlignment="1">
      <alignment horizontal="center" vertical="center"/>
    </xf>
    <xf numFmtId="0" fontId="21" fillId="3" borderId="10" xfId="2" applyFont="1" applyFill="1" applyBorder="1" applyAlignment="1">
      <alignment horizontal="center" vertical="center"/>
    </xf>
    <xf numFmtId="0" fontId="21" fillId="3" borderId="10" xfId="2" applyFont="1" applyFill="1" applyBorder="1" applyAlignment="1">
      <alignment vertical="center"/>
    </xf>
    <xf numFmtId="0" fontId="24" fillId="3" borderId="10" xfId="2" applyFont="1" applyFill="1" applyBorder="1" applyAlignment="1">
      <alignment horizontal="left" vertical="center" wrapText="1"/>
    </xf>
    <xf numFmtId="0" fontId="24" fillId="3" borderId="10" xfId="2" applyFont="1" applyFill="1" applyBorder="1" applyAlignment="1">
      <alignment vertical="center" wrapText="1"/>
    </xf>
    <xf numFmtId="3" fontId="24" fillId="3" borderId="10" xfId="2" applyNumberFormat="1" applyFont="1" applyFill="1" applyBorder="1" applyAlignment="1">
      <alignment horizontal="center" vertical="center"/>
    </xf>
    <xf numFmtId="3" fontId="24" fillId="3" borderId="10" xfId="2" applyNumberFormat="1" applyFont="1" applyFill="1" applyBorder="1" applyAlignment="1">
      <alignment vertical="center"/>
    </xf>
    <xf numFmtId="165" fontId="22" fillId="3" borderId="10" xfId="2" applyNumberFormat="1" applyFont="1" applyFill="1" applyBorder="1" applyAlignment="1">
      <alignment horizontal="center" vertical="center"/>
    </xf>
    <xf numFmtId="0" fontId="22" fillId="3" borderId="10" xfId="2" applyFont="1" applyFill="1" applyBorder="1" applyAlignment="1">
      <alignment vertical="center"/>
    </xf>
    <xf numFmtId="0" fontId="21" fillId="4" borderId="10" xfId="1" applyFont="1" applyBorder="1" applyAlignment="1">
      <alignment horizontal="center" vertical="center"/>
    </xf>
    <xf numFmtId="0" fontId="24" fillId="4" borderId="10" xfId="1" applyFont="1" applyBorder="1" applyAlignment="1">
      <alignment horizontal="left" vertical="center" wrapText="1"/>
    </xf>
    <xf numFmtId="164" fontId="24" fillId="4" borderId="10" xfId="1" applyNumberFormat="1" applyFont="1" applyBorder="1" applyAlignment="1">
      <alignment horizontal="center" vertical="center"/>
    </xf>
    <xf numFmtId="3" fontId="22" fillId="4" borderId="10" xfId="1" applyNumberFormat="1" applyFont="1" applyBorder="1" applyAlignment="1">
      <alignment horizontal="center" vertical="center"/>
    </xf>
    <xf numFmtId="164" fontId="24" fillId="3" borderId="10" xfId="2" applyNumberFormat="1" applyFont="1" applyFill="1" applyBorder="1" applyAlignment="1">
      <alignment horizontal="center" vertical="center"/>
    </xf>
    <xf numFmtId="164" fontId="24" fillId="3" borderId="10" xfId="2" applyNumberFormat="1" applyFont="1" applyFill="1" applyBorder="1" applyAlignment="1">
      <alignment vertical="center"/>
    </xf>
    <xf numFmtId="0" fontId="4" fillId="0" borderId="0" xfId="15" applyFont="1" applyFill="1" applyBorder="1" applyAlignment="1">
      <alignment horizontal="center" vertical="center"/>
    </xf>
    <xf numFmtId="0" fontId="5" fillId="0" borderId="0" xfId="15" applyFont="1" applyAlignment="1">
      <alignment horizontal="justify" vertical="center" wrapText="1"/>
    </xf>
    <xf numFmtId="0" fontId="5" fillId="0" borderId="1" xfId="15" applyFont="1" applyBorder="1" applyAlignment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5" fillId="0" borderId="8" xfId="15" applyFont="1" applyBorder="1" applyAlignment="1">
      <alignment horizontal="center" vertical="center" wrapText="1"/>
    </xf>
    <xf numFmtId="0" fontId="5" fillId="0" borderId="9" xfId="15" applyFont="1" applyBorder="1" applyAlignment="1">
      <alignment horizontal="center" vertical="center" wrapText="1"/>
    </xf>
    <xf numFmtId="0" fontId="26" fillId="6" borderId="0" xfId="3" applyBorder="1" applyAlignment="1">
      <alignment horizontal="center" vertical="center"/>
    </xf>
    <xf numFmtId="0" fontId="11" fillId="0" borderId="0" xfId="15" applyFont="1" applyAlignment="1">
      <alignment horizontal="center" vertical="center" wrapText="1"/>
    </xf>
    <xf numFmtId="0" fontId="7" fillId="0" borderId="3" xfId="15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1" fontId="7" fillId="7" borderId="5" xfId="6" applyNumberFormat="1" applyFont="1" applyFill="1" applyBorder="1" applyAlignment="1">
      <alignment horizontal="center" vertical="center"/>
    </xf>
    <xf numFmtId="1" fontId="7" fillId="7" borderId="9" xfId="6" applyNumberFormat="1" applyFont="1" applyFill="1" applyBorder="1" applyAlignment="1">
      <alignment horizontal="center" vertical="center"/>
    </xf>
    <xf numFmtId="0" fontId="7" fillId="7" borderId="3" xfId="15" applyFont="1" applyFill="1" applyBorder="1" applyAlignment="1">
      <alignment horizontal="center" vertical="center" wrapText="1"/>
    </xf>
    <xf numFmtId="0" fontId="7" fillId="7" borderId="2" xfId="15" applyFont="1" applyFill="1" applyBorder="1" applyAlignment="1">
      <alignment horizontal="center" vertical="center" wrapText="1"/>
    </xf>
    <xf numFmtId="0" fontId="10" fillId="0" borderId="0" xfId="6" applyFont="1" applyAlignment="1">
      <alignment horizontal="right"/>
    </xf>
    <xf numFmtId="0" fontId="26" fillId="6" borderId="11" xfId="3" applyBorder="1" applyAlignment="1">
      <alignment horizontal="center" vertical="center"/>
    </xf>
    <xf numFmtId="0" fontId="11" fillId="0" borderId="0" xfId="6" applyFont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1" fontId="7" fillId="2" borderId="5" xfId="6" applyNumberFormat="1" applyFont="1" applyFill="1" applyBorder="1" applyAlignment="1">
      <alignment horizontal="center" vertical="center"/>
    </xf>
    <xf numFmtId="1" fontId="7" fillId="2" borderId="9" xfId="6" applyNumberFormat="1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165" fontId="7" fillId="2" borderId="4" xfId="9" applyNumberFormat="1" applyFont="1" applyFill="1" applyBorder="1" applyAlignment="1">
      <alignment horizontal="center" vertical="center"/>
    </xf>
    <xf numFmtId="165" fontId="7" fillId="2" borderId="2" xfId="9" applyNumberFormat="1" applyFont="1" applyFill="1" applyBorder="1" applyAlignment="1">
      <alignment horizontal="center" vertical="center"/>
    </xf>
    <xf numFmtId="0" fontId="5" fillId="0" borderId="0" xfId="6" applyFont="1" applyAlignment="1">
      <alignment horizontal="justify" vertical="center" wrapText="1"/>
    </xf>
    <xf numFmtId="0" fontId="5" fillId="0" borderId="1" xfId="6" applyFont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/>
    </xf>
    <xf numFmtId="0" fontId="7" fillId="2" borderId="9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165" fontId="4" fillId="0" borderId="0" xfId="6" applyNumberFormat="1" applyFont="1" applyFill="1" applyBorder="1" applyAlignment="1">
      <alignment horizontal="center" vertical="center"/>
    </xf>
    <xf numFmtId="165" fontId="7" fillId="2" borderId="3" xfId="9" applyNumberFormat="1" applyFont="1" applyFill="1" applyBorder="1" applyAlignment="1">
      <alignment horizontal="center" vertical="center"/>
    </xf>
  </cellXfs>
  <cellStyles count="17">
    <cellStyle name="20% - Énfasis1" xfId="1" builtinId="30"/>
    <cellStyle name="Énfasis1" xfId="2" builtinId="29"/>
    <cellStyle name="Énfasis3" xfId="3" builtinId="37"/>
    <cellStyle name="Millares 2" xfId="4"/>
    <cellStyle name="Millares_INDICADORES_2006_fin" xfId="5"/>
    <cellStyle name="Normal" xfId="0" builtinId="0"/>
    <cellStyle name="Normal 2" xfId="6"/>
    <cellStyle name="Normal 3" xfId="7"/>
    <cellStyle name="Normal 3 2" xfId="11"/>
    <cellStyle name="Normal 3 3" xfId="12"/>
    <cellStyle name="Normal 3 3 2" xfId="15"/>
    <cellStyle name="Porcentaje" xfId="8" builtinId="5"/>
    <cellStyle name="Porcentual 2" xfId="9"/>
    <cellStyle name="Porcentual 3" xfId="10"/>
    <cellStyle name="Porcentual 3 2" xfId="13"/>
    <cellStyle name="Porcentual 3 2 2" xfId="16"/>
    <cellStyle name="Porcentual 4" xfId="14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5535939738974"/>
          <c:y val="0.24286378078338294"/>
          <c:w val="0.76947274591348425"/>
          <c:h val="0.629620866769644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'CAP-I'!$A$12</c:f>
              <c:strCache>
                <c:ptCount val="1"/>
                <c:pt idx="0">
                  <c:v>Personas Capacitadas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'CAP-I'!$B$10:$F$11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'CAP-I'!$B$12:$F$12</c:f>
              <c:numCache>
                <c:formatCode>#,##0</c:formatCode>
                <c:ptCount val="5"/>
                <c:pt idx="0">
                  <c:v>21072</c:v>
                </c:pt>
                <c:pt idx="1">
                  <c:v>25311</c:v>
                </c:pt>
                <c:pt idx="2">
                  <c:v>22334</c:v>
                </c:pt>
                <c:pt idx="3">
                  <c:v>21834</c:v>
                </c:pt>
                <c:pt idx="4">
                  <c:v>22479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3885568"/>
        <c:axId val="40727040"/>
      </c:barChart>
      <c:catAx>
        <c:axId val="2038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/>
            </a:pPr>
            <a:endParaRPr lang="es-MX"/>
          </a:p>
        </c:txPr>
        <c:crossAx val="4072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27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/>
            </a:pPr>
            <a:endParaRPr lang="es-MX"/>
          </a:p>
        </c:txPr>
        <c:crossAx val="203885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823888431856465"/>
          <c:y val="0.11483253588516747"/>
          <c:w val="0.77128311199905986"/>
          <c:h val="5.442816059475819E-2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MX"/>
    </a:p>
  </c:txPr>
  <c:printSettings>
    <c:headerFooter alignWithMargins="0"/>
    <c:pageMargins b="1" l="0.75000000000000167" r="0.75000000000000167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46458923512856"/>
          <c:y val="0.25146270634225193"/>
          <c:w val="0.67988668555240794"/>
          <c:h val="0.63158075081309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'C-PSA'!$A$14</c:f>
              <c:strCache>
                <c:ptCount val="1"/>
                <c:pt idx="0">
                  <c:v>Gasto total ejercido</c:v>
                </c:pt>
              </c:strCache>
            </c:strRef>
          </c:tx>
          <c:invertIfNegative val="0"/>
          <c:cat>
            <c:strRef>
              <c:f>'C-PSA'!$B$11:$F$12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'C-PSA'!$B$14:$F$14</c:f>
              <c:numCache>
                <c:formatCode>#,##0</c:formatCode>
                <c:ptCount val="5"/>
                <c:pt idx="0">
                  <c:v>207984</c:v>
                </c:pt>
                <c:pt idx="1">
                  <c:v>188677.7</c:v>
                </c:pt>
                <c:pt idx="2">
                  <c:v>268119</c:v>
                </c:pt>
                <c:pt idx="3">
                  <c:v>258863</c:v>
                </c:pt>
                <c:pt idx="4">
                  <c:v>264391.59999999998</c:v>
                </c:pt>
              </c:numCache>
            </c:numRef>
          </c:val>
        </c:ser>
        <c:ser>
          <c:idx val="1"/>
          <c:order val="1"/>
          <c:tx>
            <c:strRef>
              <c:f>'C-PSA'!$A$13</c:f>
              <c:strCache>
                <c:ptCount val="1"/>
                <c:pt idx="0">
                  <c:v>Gasto ejercido en PSP</c:v>
                </c:pt>
              </c:strCache>
            </c:strRef>
          </c:tx>
          <c:invertIfNegative val="0"/>
          <c:cat>
            <c:strRef>
              <c:f>'C-PSA'!$B$11:$F$12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'C-PSA'!$B$13:$F$13</c:f>
              <c:numCache>
                <c:formatCode>#,##0</c:formatCode>
                <c:ptCount val="5"/>
                <c:pt idx="0">
                  <c:v>27131</c:v>
                </c:pt>
                <c:pt idx="1">
                  <c:v>26414</c:v>
                </c:pt>
                <c:pt idx="2">
                  <c:v>38826</c:v>
                </c:pt>
                <c:pt idx="3">
                  <c:v>48285</c:v>
                </c:pt>
                <c:pt idx="4">
                  <c:v>54346.26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235177472"/>
        <c:axId val="137128192"/>
      </c:barChart>
      <c:lineChart>
        <c:grouping val="stacked"/>
        <c:varyColors val="0"/>
        <c:ser>
          <c:idx val="2"/>
          <c:order val="2"/>
          <c:tx>
            <c:strRef>
              <c:f>'C-PSA'!$A$15</c:f>
              <c:strCache>
                <c:ptCount val="1"/>
                <c:pt idx="0">
                  <c:v>Relación costo PSP gasto total (%)</c:v>
                </c:pt>
              </c:strCache>
            </c:strRef>
          </c:tx>
          <c:spPr>
            <a:ln w="25400"/>
          </c:spPr>
          <c:cat>
            <c:numRef>
              <c:f>'C-PSA'!$B$12:$F$12</c:f>
              <c:numCache>
                <c:formatCode>0</c:formatCode>
                <c:ptCount val="5"/>
              </c:numCache>
            </c:numRef>
          </c:cat>
          <c:val>
            <c:numRef>
              <c:f>'C-PSA'!$B$15:$F$15</c:f>
              <c:numCache>
                <c:formatCode>0.0</c:formatCode>
                <c:ptCount val="5"/>
                <c:pt idx="0">
                  <c:v>13.044753442572505</c:v>
                </c:pt>
                <c:pt idx="1">
                  <c:v>13.999534656188834</c:v>
                </c:pt>
                <c:pt idx="2">
                  <c:v>14.480883488301835</c:v>
                </c:pt>
                <c:pt idx="3">
                  <c:v>18.65272364146286</c:v>
                </c:pt>
                <c:pt idx="4">
                  <c:v>20.555214310893387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78496"/>
        <c:axId val="56142080"/>
      </c:lineChart>
      <c:catAx>
        <c:axId val="235177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3712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128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s-ES"/>
                  <a:t>Miles de pesos</a:t>
                </a:r>
              </a:p>
            </c:rich>
          </c:tx>
          <c:layout>
            <c:manualLayout>
              <c:xMode val="edge"/>
              <c:yMode val="edge"/>
              <c:x val="1.4164364019141406E-2"/>
              <c:y val="0.447369709284875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235177472"/>
        <c:crosses val="autoZero"/>
        <c:crossBetween val="between"/>
      </c:valAx>
      <c:catAx>
        <c:axId val="2351784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6142080"/>
        <c:crossesAt val="11"/>
        <c:auto val="1"/>
        <c:lblAlgn val="ctr"/>
        <c:lblOffset val="100"/>
        <c:noMultiLvlLbl val="0"/>
      </c:catAx>
      <c:valAx>
        <c:axId val="5614208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5046281483943751"/>
              <c:y val="0.538013100268624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2351784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3192612137203158E-2"/>
          <c:y val="4.398826979472141E-2"/>
          <c:w val="0.68601666216525048"/>
          <c:h val="0.16422287390029339"/>
        </c:manualLayout>
      </c:layout>
      <c:overlay val="0"/>
      <c:txPr>
        <a:bodyPr/>
        <a:lstStyle/>
        <a:p>
          <a:pPr>
            <a:defRPr lang="en-US"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1" l="0.75000000000000344" r="0.75000000000000344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30154931480687"/>
          <c:y val="0.2989746441148185"/>
          <c:w val="0.65993777463210646"/>
          <c:h val="0.48904250294453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EPRT!$A$14</c:f>
              <c:strCache>
                <c:ptCount val="1"/>
                <c:pt idx="0">
                  <c:v>Presupuesto reprogramado total</c:v>
                </c:pt>
              </c:strCache>
            </c:strRef>
          </c:tx>
          <c:invertIfNegative val="0"/>
          <c:cat>
            <c:strRef>
              <c:f>EPRT!$B$11:$F$12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EPRT!$B$14:$F$14</c:f>
              <c:numCache>
                <c:formatCode>#,##0</c:formatCode>
                <c:ptCount val="5"/>
                <c:pt idx="0">
                  <c:v>341986</c:v>
                </c:pt>
                <c:pt idx="1">
                  <c:v>228687.2</c:v>
                </c:pt>
                <c:pt idx="2">
                  <c:v>259279</c:v>
                </c:pt>
                <c:pt idx="3">
                  <c:v>299481</c:v>
                </c:pt>
                <c:pt idx="4">
                  <c:v>296437.90000000002</c:v>
                </c:pt>
              </c:numCache>
            </c:numRef>
          </c:val>
        </c:ser>
        <c:ser>
          <c:idx val="1"/>
          <c:order val="1"/>
          <c:tx>
            <c:strRef>
              <c:f>EPRT!$A$13</c:f>
              <c:strCache>
                <c:ptCount val="1"/>
                <c:pt idx="0">
                  <c:v>Presupuesto ejercido total</c:v>
                </c:pt>
              </c:strCache>
            </c:strRef>
          </c:tx>
          <c:invertIfNegative val="0"/>
          <c:cat>
            <c:strRef>
              <c:f>EPRT!$B$11:$F$12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EPRT!$B$13:$F$13</c:f>
              <c:numCache>
                <c:formatCode>#,##0</c:formatCode>
                <c:ptCount val="5"/>
                <c:pt idx="0">
                  <c:v>207984</c:v>
                </c:pt>
                <c:pt idx="1">
                  <c:v>188677.7</c:v>
                </c:pt>
                <c:pt idx="2">
                  <c:v>268119</c:v>
                </c:pt>
                <c:pt idx="3">
                  <c:v>258863</c:v>
                </c:pt>
                <c:pt idx="4">
                  <c:v>264391.5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223675392"/>
        <c:axId val="176312256"/>
      </c:barChart>
      <c:lineChart>
        <c:grouping val="stacked"/>
        <c:varyColors val="0"/>
        <c:ser>
          <c:idx val="2"/>
          <c:order val="2"/>
          <c:tx>
            <c:strRef>
              <c:f>EPRT!$A$15</c:f>
              <c:strCache>
                <c:ptCount val="1"/>
                <c:pt idx="0">
                  <c:v>Evolución del presupuesto reprogramado total (%)</c:v>
                </c:pt>
              </c:strCache>
            </c:strRef>
          </c:tx>
          <c:spPr>
            <a:ln w="25400"/>
          </c:spPr>
          <c:cat>
            <c:numRef>
              <c:f>EPRT!$B$12:$F$12</c:f>
              <c:numCache>
                <c:formatCode>General</c:formatCode>
                <c:ptCount val="5"/>
              </c:numCache>
            </c:numRef>
          </c:cat>
          <c:val>
            <c:numRef>
              <c:f>EPRT!$B$15:$F$15</c:f>
              <c:numCache>
                <c:formatCode>0.0</c:formatCode>
                <c:ptCount val="5"/>
                <c:pt idx="0">
                  <c:v>60.816524653055971</c:v>
                </c:pt>
                <c:pt idx="1">
                  <c:v>82.504705116858318</c:v>
                </c:pt>
                <c:pt idx="2">
                  <c:v>103.40945468009363</c:v>
                </c:pt>
                <c:pt idx="3">
                  <c:v>86.437203027904943</c:v>
                </c:pt>
                <c:pt idx="4">
                  <c:v>89.189506469989155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76928"/>
        <c:axId val="176319296"/>
      </c:lineChart>
      <c:catAx>
        <c:axId val="2236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17631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312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223675392"/>
        <c:crosses val="autoZero"/>
        <c:crossBetween val="between"/>
      </c:valAx>
      <c:catAx>
        <c:axId val="22367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319296"/>
        <c:crosses val="autoZero"/>
        <c:auto val="1"/>
        <c:lblAlgn val="ctr"/>
        <c:lblOffset val="100"/>
        <c:noMultiLvlLbl val="0"/>
      </c:catAx>
      <c:valAx>
        <c:axId val="17631929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2236769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1961721077000297E-2"/>
          <c:y val="2.2779043280182251E-2"/>
          <c:w val="0.65311067858090865"/>
          <c:h val="0.14578611614322756"/>
        </c:manualLayout>
      </c:layout>
      <c:overlay val="0"/>
      <c:txPr>
        <a:bodyPr/>
        <a:lstStyle/>
        <a:p>
          <a:pPr>
            <a:defRPr lang="en-US"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1" l="0.75000000000000344" r="0.75000000000000344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13564916513959"/>
          <c:y val="0.29897007547410603"/>
          <c:w val="0.69697128353384785"/>
          <c:h val="0.5841944003516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EPR!$A$12</c:f>
              <c:strCache>
                <c:ptCount val="1"/>
                <c:pt idx="0">
                  <c:v>Presupuesto reprogramado (Recursos fiscales)</c:v>
                </c:pt>
              </c:strCache>
            </c:strRef>
          </c:tx>
          <c:invertIfNegative val="0"/>
          <c:cat>
            <c:strRef>
              <c:f>EPR!$B$9:$F$10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EPR!$B$12:$F$12</c:f>
              <c:numCache>
                <c:formatCode>#,##0</c:formatCode>
                <c:ptCount val="5"/>
                <c:pt idx="0">
                  <c:v>263026</c:v>
                </c:pt>
                <c:pt idx="1">
                  <c:v>207337</c:v>
                </c:pt>
                <c:pt idx="2">
                  <c:v>231553</c:v>
                </c:pt>
                <c:pt idx="3">
                  <c:v>269511</c:v>
                </c:pt>
                <c:pt idx="4">
                  <c:v>269343</c:v>
                </c:pt>
              </c:numCache>
            </c:numRef>
          </c:val>
        </c:ser>
        <c:ser>
          <c:idx val="1"/>
          <c:order val="1"/>
          <c:tx>
            <c:strRef>
              <c:f>EPR!$A$11</c:f>
              <c:strCache>
                <c:ptCount val="1"/>
                <c:pt idx="0">
                  <c:v>Presupuesto ejercido (Recursos fiscales) </c:v>
                </c:pt>
              </c:strCache>
            </c:strRef>
          </c:tx>
          <c:invertIfNegative val="0"/>
          <c:cat>
            <c:strRef>
              <c:f>EPR!$B$9:$F$10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EPR!$B$11:$F$11</c:f>
              <c:numCache>
                <c:formatCode>#,##0</c:formatCode>
                <c:ptCount val="5"/>
                <c:pt idx="0">
                  <c:v>188945</c:v>
                </c:pt>
                <c:pt idx="1">
                  <c:v>179800</c:v>
                </c:pt>
                <c:pt idx="2">
                  <c:v>237668</c:v>
                </c:pt>
                <c:pt idx="3">
                  <c:v>237655</c:v>
                </c:pt>
                <c:pt idx="4">
                  <c:v>254816.8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223206912"/>
        <c:axId val="230895552"/>
      </c:barChart>
      <c:lineChart>
        <c:grouping val="stacked"/>
        <c:varyColors val="0"/>
        <c:ser>
          <c:idx val="2"/>
          <c:order val="2"/>
          <c:tx>
            <c:strRef>
              <c:f>EPR!$A$13</c:f>
              <c:strCache>
                <c:ptCount val="1"/>
                <c:pt idx="0">
                  <c:v>Evolución del presupuesto reprogramado (Recursos  Fiscales) (%)</c:v>
                </c:pt>
              </c:strCache>
            </c:strRef>
          </c:tx>
          <c:spPr>
            <a:ln w="25400"/>
          </c:spPr>
          <c:cat>
            <c:numRef>
              <c:f>EPR!$B$10:$F$10</c:f>
              <c:numCache>
                <c:formatCode>General</c:formatCode>
                <c:ptCount val="5"/>
              </c:numCache>
            </c:numRef>
          </c:cat>
          <c:val>
            <c:numRef>
              <c:f>EPR!$B$13:$F$13</c:f>
              <c:numCache>
                <c:formatCode>0.0</c:formatCode>
                <c:ptCount val="5"/>
                <c:pt idx="0">
                  <c:v>71.835103754001508</c:v>
                </c:pt>
                <c:pt idx="1">
                  <c:v>86.718723623858736</c:v>
                </c:pt>
                <c:pt idx="2">
                  <c:v>102.64086407863427</c:v>
                </c:pt>
                <c:pt idx="3">
                  <c:v>88.180074282682341</c:v>
                </c:pt>
                <c:pt idx="4">
                  <c:v>94.606802478623905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16544"/>
        <c:axId val="230892672"/>
      </c:lineChart>
      <c:catAx>
        <c:axId val="22320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3089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895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23206912"/>
        <c:crosses val="autoZero"/>
        <c:crossBetween val="between"/>
      </c:valAx>
      <c:catAx>
        <c:axId val="22391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892672"/>
        <c:crosses val="autoZero"/>
        <c:auto val="1"/>
        <c:lblAlgn val="ctr"/>
        <c:lblOffset val="100"/>
        <c:noMultiLvlLbl val="0"/>
      </c:catAx>
      <c:valAx>
        <c:axId val="23089267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239165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1655256379665829E-2"/>
          <c:y val="2.0618556701030927E-2"/>
          <c:w val="0.96969917221886193"/>
          <c:h val="0.18556773186856862"/>
        </c:manualLayout>
      </c:layout>
      <c:overlay val="0"/>
      <c:txPr>
        <a:bodyPr/>
        <a:lstStyle/>
        <a:p>
          <a:pPr>
            <a:defRPr lang="en-US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344" r="0.75000000000000344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46458923512856"/>
          <c:y val="0.28523536669490401"/>
          <c:w val="0.66288951841360522"/>
          <c:h val="0.58389357417545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EGC!$A$14</c:f>
              <c:strCache>
                <c:ptCount val="1"/>
                <c:pt idx="0">
                  <c:v>Presupuesto reprogramado (gasto corriente)</c:v>
                </c:pt>
              </c:strCache>
            </c:strRef>
          </c:tx>
          <c:invertIfNegative val="0"/>
          <c:cat>
            <c:strRef>
              <c:f>EGC!$B$11:$F$12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EGC!$B$14:$F$14</c:f>
              <c:numCache>
                <c:formatCode>#,##0</c:formatCode>
                <c:ptCount val="5"/>
                <c:pt idx="0">
                  <c:v>313545</c:v>
                </c:pt>
                <c:pt idx="1">
                  <c:v>224016</c:v>
                </c:pt>
                <c:pt idx="2">
                  <c:v>259279</c:v>
                </c:pt>
                <c:pt idx="3">
                  <c:v>299481</c:v>
                </c:pt>
                <c:pt idx="4">
                  <c:v>266224</c:v>
                </c:pt>
              </c:numCache>
            </c:numRef>
          </c:val>
        </c:ser>
        <c:ser>
          <c:idx val="1"/>
          <c:order val="1"/>
          <c:tx>
            <c:strRef>
              <c:f>EGC!$A$13</c:f>
              <c:strCache>
                <c:ptCount val="1"/>
                <c:pt idx="0">
                  <c:v>Gasto corriente ejercido</c:v>
                </c:pt>
              </c:strCache>
            </c:strRef>
          </c:tx>
          <c:invertIfNegative val="0"/>
          <c:cat>
            <c:strRef>
              <c:f>EGC!$B$11:$F$12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EGC!$B$13:$F$13</c:f>
              <c:numCache>
                <c:formatCode>#,##0</c:formatCode>
                <c:ptCount val="5"/>
                <c:pt idx="0">
                  <c:v>205612</c:v>
                </c:pt>
                <c:pt idx="1">
                  <c:v>186516</c:v>
                </c:pt>
                <c:pt idx="2">
                  <c:v>259075</c:v>
                </c:pt>
                <c:pt idx="3">
                  <c:v>258863</c:v>
                </c:pt>
                <c:pt idx="4">
                  <c:v>251847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224666624"/>
        <c:axId val="219020608"/>
      </c:barChart>
      <c:lineChart>
        <c:grouping val="stacked"/>
        <c:varyColors val="0"/>
        <c:ser>
          <c:idx val="2"/>
          <c:order val="2"/>
          <c:tx>
            <c:strRef>
              <c:f>EGC!$A$15</c:f>
              <c:strCache>
                <c:ptCount val="1"/>
                <c:pt idx="0">
                  <c:v>Evolución del gasto corriente (%)</c:v>
                </c:pt>
              </c:strCache>
            </c:strRef>
          </c:tx>
          <c:spPr>
            <a:ln w="25400"/>
          </c:spPr>
          <c:cat>
            <c:numRef>
              <c:f>EGC!$B$12:$F$12</c:f>
              <c:numCache>
                <c:formatCode>General</c:formatCode>
                <c:ptCount val="5"/>
              </c:numCache>
            </c:numRef>
          </c:cat>
          <c:val>
            <c:numRef>
              <c:f>EGC!$B$15:$F$15</c:f>
              <c:numCache>
                <c:formatCode>0.0</c:formatCode>
                <c:ptCount val="5"/>
                <c:pt idx="0">
                  <c:v>65.576552010078288</c:v>
                </c:pt>
                <c:pt idx="1">
                  <c:v>83.26012427683736</c:v>
                </c:pt>
                <c:pt idx="2">
                  <c:v>99.92132027661323</c:v>
                </c:pt>
                <c:pt idx="3">
                  <c:v>86.437203027904943</c:v>
                </c:pt>
                <c:pt idx="4">
                  <c:v>94.599660436324299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68160"/>
        <c:axId val="230893824"/>
      </c:lineChart>
      <c:catAx>
        <c:axId val="22466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21902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020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224666624"/>
        <c:crosses val="autoZero"/>
        <c:crossBetween val="between"/>
      </c:valAx>
      <c:catAx>
        <c:axId val="22466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893824"/>
        <c:crosses val="autoZero"/>
        <c:auto val="1"/>
        <c:lblAlgn val="ctr"/>
        <c:lblOffset val="100"/>
        <c:noMultiLvlLbl val="0"/>
      </c:catAx>
      <c:valAx>
        <c:axId val="23089382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2246681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2.3376086487772601E-2"/>
          <c:y val="9.3700787401574809E-3"/>
          <c:w val="0.81249879175867945"/>
          <c:h val="0.23021158069527087"/>
        </c:manualLayout>
      </c:layout>
      <c:overlay val="0"/>
      <c:txPr>
        <a:bodyPr/>
        <a:lstStyle/>
        <a:p>
          <a:pPr>
            <a:defRPr lang="en-US" sz="800"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1" l="0.75000000000000344" r="0.75000000000000344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63739376770651"/>
          <c:y val="0.28523536669490401"/>
          <c:w val="0.69971671388101986"/>
          <c:h val="0.58389357417545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EGI!$A$14</c:f>
              <c:strCache>
                <c:ptCount val="1"/>
                <c:pt idx="0">
                  <c:v> Presupuesto reprogramado (Gasto de inversión)</c:v>
                </c:pt>
              </c:strCache>
            </c:strRef>
          </c:tx>
          <c:invertIfNegative val="0"/>
          <c:cat>
            <c:strRef>
              <c:f>EGI!$B$11:$F$12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EGI!$B$14:$F$14</c:f>
              <c:numCache>
                <c:formatCode>#,##0</c:formatCode>
                <c:ptCount val="5"/>
                <c:pt idx="0">
                  <c:v>28441</c:v>
                </c:pt>
                <c:pt idx="1">
                  <c:v>4672</c:v>
                </c:pt>
                <c:pt idx="2">
                  <c:v>0</c:v>
                </c:pt>
                <c:pt idx="3">
                  <c:v>0</c:v>
                </c:pt>
                <c:pt idx="4">
                  <c:v>3119</c:v>
                </c:pt>
              </c:numCache>
            </c:numRef>
          </c:val>
        </c:ser>
        <c:ser>
          <c:idx val="1"/>
          <c:order val="1"/>
          <c:tx>
            <c:strRef>
              <c:f>EGI!$A$13</c:f>
              <c:strCache>
                <c:ptCount val="1"/>
                <c:pt idx="0">
                  <c:v>Gasto de inversión ejercido</c:v>
                </c:pt>
              </c:strCache>
            </c:strRef>
          </c:tx>
          <c:invertIfNegative val="0"/>
          <c:cat>
            <c:strRef>
              <c:f>EGI!$B$11:$F$12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EGI!$B$13:$F$13</c:f>
              <c:numCache>
                <c:formatCode>#,##0</c:formatCode>
                <c:ptCount val="5"/>
                <c:pt idx="0">
                  <c:v>2372</c:v>
                </c:pt>
                <c:pt idx="1">
                  <c:v>2162</c:v>
                </c:pt>
                <c:pt idx="2">
                  <c:v>9044</c:v>
                </c:pt>
                <c:pt idx="3">
                  <c:v>0</c:v>
                </c:pt>
                <c:pt idx="4">
                  <c:v>2970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224348672"/>
        <c:axId val="224274112"/>
      </c:barChart>
      <c:lineChart>
        <c:grouping val="stacked"/>
        <c:varyColors val="0"/>
        <c:ser>
          <c:idx val="2"/>
          <c:order val="2"/>
          <c:tx>
            <c:strRef>
              <c:f>EGI!$A$15</c:f>
              <c:strCache>
                <c:ptCount val="1"/>
                <c:pt idx="0">
                  <c:v>Evolución del gasto de inversión (Recursos Fiscales) (%)</c:v>
                </c:pt>
              </c:strCache>
            </c:strRef>
          </c:tx>
          <c:spPr>
            <a:ln w="25400"/>
          </c:spPr>
          <c:cat>
            <c:numRef>
              <c:f>EGI!$B$12:$F$12</c:f>
              <c:numCache>
                <c:formatCode>General</c:formatCode>
                <c:ptCount val="5"/>
              </c:numCache>
            </c:numRef>
          </c:cat>
          <c:val>
            <c:numRef>
              <c:f>EGI!$B$15:$F$15</c:f>
              <c:numCache>
                <c:formatCode>0.0</c:formatCode>
                <c:ptCount val="5"/>
                <c:pt idx="0">
                  <c:v>8.3400724306458986</c:v>
                </c:pt>
                <c:pt idx="1">
                  <c:v>46.275684931506852</c:v>
                </c:pt>
                <c:pt idx="2">
                  <c:v>0</c:v>
                </c:pt>
                <c:pt idx="3">
                  <c:v>0</c:v>
                </c:pt>
                <c:pt idx="4">
                  <c:v>95.222827829432504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68672"/>
        <c:axId val="230899008"/>
      </c:lineChart>
      <c:catAx>
        <c:axId val="2243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2242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274112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s-ES"/>
                  <a:t>Miles de pesos</a:t>
                </a:r>
              </a:p>
            </c:rich>
          </c:tx>
          <c:layout>
            <c:manualLayout>
              <c:xMode val="edge"/>
              <c:yMode val="edge"/>
              <c:x val="1.4164305949008507E-2"/>
              <c:y val="0.4496651341401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224348672"/>
        <c:crosses val="autoZero"/>
        <c:crossBetween val="between"/>
      </c:valAx>
      <c:catAx>
        <c:axId val="22466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899008"/>
        <c:crosses val="autoZero"/>
        <c:auto val="1"/>
        <c:lblAlgn val="ctr"/>
        <c:lblOffset val="100"/>
        <c:noMultiLvlLbl val="0"/>
      </c:catAx>
      <c:valAx>
        <c:axId val="230899008"/>
        <c:scaling>
          <c:logBase val="10"/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80169971671391"/>
              <c:y val="0.543625217988696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s-MX"/>
          </a:p>
        </c:txPr>
        <c:crossAx val="224668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4164305949008507E-2"/>
          <c:y val="5.3691275167785227E-2"/>
          <c:w val="0.943342776203966"/>
          <c:h val="0.18791981539220476"/>
        </c:manualLayout>
      </c:layout>
      <c:overlay val="0"/>
      <c:txPr>
        <a:bodyPr/>
        <a:lstStyle/>
        <a:p>
          <a:pPr>
            <a:defRPr lang="en-US"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1" l="0.75000000000000344" r="0.75000000000000344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46458923512856"/>
          <c:y val="0.19127552009019008"/>
          <c:w val="0.69153606507401622"/>
          <c:h val="0.6778534059081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AUTOF!$A$14</c:f>
              <c:strCache>
                <c:ptCount val="1"/>
                <c:pt idx="0">
                  <c:v>Presupuesto ejercido</c:v>
                </c:pt>
              </c:strCache>
            </c:strRef>
          </c:tx>
          <c:invertIfNegative val="0"/>
          <c:cat>
            <c:strRef>
              <c:f>AUTOF!$B$11:$F$12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AUTOF!$B$14:$F$14</c:f>
              <c:numCache>
                <c:formatCode>#,##0</c:formatCode>
                <c:ptCount val="5"/>
                <c:pt idx="0">
                  <c:v>207984</c:v>
                </c:pt>
                <c:pt idx="1">
                  <c:v>188678</c:v>
                </c:pt>
                <c:pt idx="2">
                  <c:v>268119</c:v>
                </c:pt>
                <c:pt idx="3">
                  <c:v>258863</c:v>
                </c:pt>
                <c:pt idx="4">
                  <c:v>264391.59999999998</c:v>
                </c:pt>
              </c:numCache>
            </c:numRef>
          </c:val>
        </c:ser>
        <c:ser>
          <c:idx val="1"/>
          <c:order val="1"/>
          <c:tx>
            <c:strRef>
              <c:f>AUTOF!$A$13</c:f>
              <c:strCache>
                <c:ptCount val="1"/>
                <c:pt idx="0">
                  <c:v>Ingresos propios ejercidos </c:v>
                </c:pt>
              </c:strCache>
            </c:strRef>
          </c:tx>
          <c:invertIfNegative val="0"/>
          <c:cat>
            <c:strRef>
              <c:f>AUTOF!$B$11:$F$12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AUTOF!$B$13:$F$13</c:f>
              <c:numCache>
                <c:formatCode>#,##0</c:formatCode>
                <c:ptCount val="5"/>
                <c:pt idx="0">
                  <c:v>19039</c:v>
                </c:pt>
                <c:pt idx="1">
                  <c:v>8878</c:v>
                </c:pt>
                <c:pt idx="2">
                  <c:v>30450</c:v>
                </c:pt>
                <c:pt idx="3">
                  <c:v>20865</c:v>
                </c:pt>
                <c:pt idx="4">
                  <c:v>9574.7999999999993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224349696"/>
        <c:axId val="224277568"/>
      </c:barChart>
      <c:lineChart>
        <c:grouping val="stacked"/>
        <c:varyColors val="0"/>
        <c:ser>
          <c:idx val="2"/>
          <c:order val="2"/>
          <c:tx>
            <c:strRef>
              <c:f>AUTOF!$A$15</c:f>
              <c:strCache>
                <c:ptCount val="1"/>
                <c:pt idx="0">
                  <c:v>Índice de autofinanciamiento (%)</c:v>
                </c:pt>
              </c:strCache>
            </c:strRef>
          </c:tx>
          <c:spPr>
            <a:ln w="25400"/>
          </c:spPr>
          <c:cat>
            <c:numRef>
              <c:f>AUTOF!$B$12:$F$12</c:f>
              <c:numCache>
                <c:formatCode>General</c:formatCode>
                <c:ptCount val="5"/>
              </c:numCache>
            </c:numRef>
          </c:cat>
          <c:val>
            <c:numRef>
              <c:f>AUTOF!$B$15:$F$15</c:f>
              <c:numCache>
                <c:formatCode>0.0</c:formatCode>
                <c:ptCount val="5"/>
                <c:pt idx="0">
                  <c:v>9.1540695438110617</c:v>
                </c:pt>
                <c:pt idx="1">
                  <c:v>4.7053710554489658</c:v>
                </c:pt>
                <c:pt idx="2">
                  <c:v>11.356897497006926</c:v>
                </c:pt>
                <c:pt idx="3">
                  <c:v>8.0602480848943259</c:v>
                </c:pt>
                <c:pt idx="4">
                  <c:v>3.6214463697031221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25696"/>
        <c:axId val="224278144"/>
      </c:lineChart>
      <c:catAx>
        <c:axId val="22434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427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27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Miles de pesos</a:t>
                </a:r>
              </a:p>
            </c:rich>
          </c:tx>
          <c:layout>
            <c:manualLayout>
              <c:xMode val="edge"/>
              <c:yMode val="edge"/>
              <c:x val="1.4164326716018381E-2"/>
              <c:y val="0.449665107651017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4349696"/>
        <c:crosses val="autoZero"/>
        <c:crossBetween val="between"/>
      </c:valAx>
      <c:catAx>
        <c:axId val="22492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278144"/>
        <c:crosses val="autoZero"/>
        <c:auto val="1"/>
        <c:lblAlgn val="ctr"/>
        <c:lblOffset val="100"/>
        <c:noMultiLvlLbl val="0"/>
      </c:catAx>
      <c:valAx>
        <c:axId val="22427814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046295023595573"/>
              <c:y val="0.543625204744146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49256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3245102466929793E-2"/>
          <c:y val="5.2040863313138523E-3"/>
          <c:w val="0.68653562943036106"/>
          <c:h val="0.18654510291476784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344" r="0.75000000000000344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96883852691407"/>
          <c:y val="0.28523536669490401"/>
          <c:w val="0.68838526912181308"/>
          <c:h val="0.58389357417545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CAIP!$A$14</c:f>
              <c:strCache>
                <c:ptCount val="1"/>
                <c:pt idx="0">
                  <c:v>Ingresos propios programados</c:v>
                </c:pt>
              </c:strCache>
            </c:strRef>
          </c:tx>
          <c:invertIfNegative val="0"/>
          <c:cat>
            <c:strRef>
              <c:f>CAIP!$B$11:$F$12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CAIP!$B$14:$F$14</c:f>
              <c:numCache>
                <c:formatCode>#,##0</c:formatCode>
                <c:ptCount val="5"/>
                <c:pt idx="0">
                  <c:v>78961</c:v>
                </c:pt>
                <c:pt idx="1">
                  <c:v>32374.5</c:v>
                </c:pt>
                <c:pt idx="2">
                  <c:v>47500</c:v>
                </c:pt>
                <c:pt idx="3">
                  <c:v>47500</c:v>
                </c:pt>
                <c:pt idx="4">
                  <c:v>27094.912</c:v>
                </c:pt>
              </c:numCache>
            </c:numRef>
          </c:val>
        </c:ser>
        <c:ser>
          <c:idx val="1"/>
          <c:order val="1"/>
          <c:tx>
            <c:strRef>
              <c:f>CAIP!$A$13</c:f>
              <c:strCache>
                <c:ptCount val="1"/>
                <c:pt idx="0">
                  <c:v>Ingresos propios captados </c:v>
                </c:pt>
              </c:strCache>
            </c:strRef>
          </c:tx>
          <c:invertIfNegative val="0"/>
          <c:cat>
            <c:strRef>
              <c:f>CAIP!$B$11:$F$12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CAIP!$B$13:$F$13</c:f>
              <c:numCache>
                <c:formatCode>#,##0</c:formatCode>
                <c:ptCount val="5"/>
                <c:pt idx="0">
                  <c:v>37984</c:v>
                </c:pt>
                <c:pt idx="1">
                  <c:v>14026</c:v>
                </c:pt>
                <c:pt idx="2">
                  <c:v>53245</c:v>
                </c:pt>
                <c:pt idx="3">
                  <c:v>46050</c:v>
                </c:pt>
                <c:pt idx="4">
                  <c:v>39418.559999999998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226651648"/>
        <c:axId val="224290496"/>
      </c:barChart>
      <c:lineChart>
        <c:grouping val="stacked"/>
        <c:varyColors val="0"/>
        <c:ser>
          <c:idx val="2"/>
          <c:order val="2"/>
          <c:tx>
            <c:strRef>
              <c:f>CAIP!$A$15</c:f>
              <c:strCache>
                <c:ptCount val="1"/>
                <c:pt idx="0">
                  <c:v>Captación de Ingresos propios</c:v>
                </c:pt>
              </c:strCache>
            </c:strRef>
          </c:tx>
          <c:spPr>
            <a:ln w="25400"/>
          </c:spPr>
          <c:cat>
            <c:numRef>
              <c:f>CAIP!$B$12:$F$12</c:f>
              <c:numCache>
                <c:formatCode>General</c:formatCode>
                <c:ptCount val="5"/>
              </c:numCache>
            </c:numRef>
          </c:cat>
          <c:val>
            <c:numRef>
              <c:f>CAIP!$B$15:$F$15</c:f>
              <c:numCache>
                <c:formatCode>0.0</c:formatCode>
                <c:ptCount val="5"/>
                <c:pt idx="0">
                  <c:v>48.104760578006868</c:v>
                </c:pt>
                <c:pt idx="1">
                  <c:v>43.324221223493794</c:v>
                </c:pt>
                <c:pt idx="2">
                  <c:v>112.09473684210526</c:v>
                </c:pt>
                <c:pt idx="3">
                  <c:v>96.94736842105263</c:v>
                </c:pt>
                <c:pt idx="4">
                  <c:v>145.48325530638371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90368"/>
        <c:axId val="224292224"/>
      </c:lineChart>
      <c:catAx>
        <c:axId val="2266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429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2904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6651648"/>
        <c:crosses val="autoZero"/>
        <c:crossBetween val="between"/>
      </c:valAx>
      <c:catAx>
        <c:axId val="22809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292224"/>
        <c:crosses val="autoZero"/>
        <c:auto val="1"/>
        <c:lblAlgn val="ctr"/>
        <c:lblOffset val="100"/>
        <c:noMultiLvlLbl val="0"/>
      </c:catAx>
      <c:valAx>
        <c:axId val="22429222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80903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4164305949008507E-2"/>
          <c:y val="5.3691275167785227E-2"/>
          <c:w val="0.68838526912181297"/>
          <c:h val="0.18791981539220476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344" r="0.75000000000000344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80453257790482"/>
          <c:y val="0.28187965649849339"/>
          <c:w val="0.71954674220963177"/>
          <c:h val="0.58724928437186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CNPR!$A$14</c:f>
              <c:strCache>
                <c:ptCount val="1"/>
                <c:pt idx="0">
                  <c:v>Presupuesto autorizado de partidas sujetas a restricción</c:v>
                </c:pt>
              </c:strCache>
            </c:strRef>
          </c:tx>
          <c:invertIfNegative val="0"/>
          <c:cat>
            <c:strRef>
              <c:f>CNPR!$B$11:$F$12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CNPR!$B$14:$F$14</c:f>
              <c:numCache>
                <c:formatCode>#,##0</c:formatCode>
                <c:ptCount val="5"/>
                <c:pt idx="0">
                  <c:v>929380</c:v>
                </c:pt>
                <c:pt idx="1">
                  <c:v>992437</c:v>
                </c:pt>
                <c:pt idx="2">
                  <c:v>259279</c:v>
                </c:pt>
                <c:pt idx="3">
                  <c:v>299481</c:v>
                </c:pt>
                <c:pt idx="4">
                  <c:v>296437.90000000002</c:v>
                </c:pt>
              </c:numCache>
            </c:numRef>
          </c:val>
        </c:ser>
        <c:ser>
          <c:idx val="1"/>
          <c:order val="1"/>
          <c:tx>
            <c:strRef>
              <c:f>CNPR!$A$13</c:f>
              <c:strCache>
                <c:ptCount val="1"/>
                <c:pt idx="0">
                  <c:v>Presupuesto ejercido de partidas sujetas a restricción </c:v>
                </c:pt>
              </c:strCache>
            </c:strRef>
          </c:tx>
          <c:invertIfNegative val="0"/>
          <c:cat>
            <c:strRef>
              <c:f>CNPR!$B$11:$F$12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CNPR!$B$13:$F$13</c:f>
              <c:numCache>
                <c:formatCode>#,##0</c:formatCode>
                <c:ptCount val="5"/>
                <c:pt idx="0">
                  <c:v>188945</c:v>
                </c:pt>
                <c:pt idx="1">
                  <c:v>179800</c:v>
                </c:pt>
                <c:pt idx="2">
                  <c:v>268119</c:v>
                </c:pt>
                <c:pt idx="3">
                  <c:v>258863</c:v>
                </c:pt>
                <c:pt idx="4">
                  <c:v>264391.5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41562112"/>
        <c:axId val="228007936"/>
      </c:barChart>
      <c:lineChart>
        <c:grouping val="stacked"/>
        <c:varyColors val="0"/>
        <c:ser>
          <c:idx val="2"/>
          <c:order val="2"/>
          <c:tx>
            <c:strRef>
              <c:f>CNPR!$A$15</c:f>
              <c:strCache>
                <c:ptCount val="1"/>
                <c:pt idx="0">
                  <c:v>Índice de evolución del presupuesto  ejercido de partidas sujetas a restricción (%)</c:v>
                </c:pt>
              </c:strCache>
            </c:strRef>
          </c:tx>
          <c:spPr>
            <a:ln w="25400"/>
          </c:spPr>
          <c:cat>
            <c:numRef>
              <c:f>CNPR!$B$12:$F$12</c:f>
              <c:numCache>
                <c:formatCode>General</c:formatCode>
                <c:ptCount val="5"/>
              </c:numCache>
            </c:numRef>
          </c:cat>
          <c:val>
            <c:numRef>
              <c:f>CNPR!$B$15:$F$15</c:f>
              <c:numCache>
                <c:formatCode>0.0</c:formatCode>
                <c:ptCount val="5"/>
                <c:pt idx="0">
                  <c:v>20.330220146764511</c:v>
                </c:pt>
                <c:pt idx="1">
                  <c:v>18.117019014808999</c:v>
                </c:pt>
                <c:pt idx="2">
                  <c:v>103.40945468009363</c:v>
                </c:pt>
                <c:pt idx="3">
                  <c:v>86.437203027904943</c:v>
                </c:pt>
                <c:pt idx="4">
                  <c:v>89.189506469989155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3136"/>
        <c:axId val="228009088"/>
      </c:lineChart>
      <c:catAx>
        <c:axId val="415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8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079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1562112"/>
        <c:crosses val="autoZero"/>
        <c:crossBetween val="between"/>
      </c:valAx>
      <c:catAx>
        <c:axId val="4156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009088"/>
        <c:crosses val="autoZero"/>
        <c:auto val="1"/>
        <c:lblAlgn val="ctr"/>
        <c:lblOffset val="100"/>
        <c:noMultiLvlLbl val="0"/>
      </c:catAx>
      <c:valAx>
        <c:axId val="22800908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156313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4164214321694577E-2"/>
          <c:y val="2.3489908589012759E-2"/>
          <c:w val="0.94900845727617844"/>
          <c:h val="0.23154403113404001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344" r="0.75000000000000344" t="1" header="0" footer="0"/>
    <c:pageSetup orientation="landscape"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8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9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cuantificación del volúmen total de personas capacitadas , agrupa a las distintas modalidades de este servicio que proporciona el  Sistema Conalep.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Capacitación laboral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2244DF3C-9074-43AA-B2D2-3299A0B71AD5}" type="presOf" srcId="{6A1B0731-4605-46AC-B5B5-96265937D531}" destId="{AF79752F-4DDD-44EB-8B2D-1B53B838B840}" srcOrd="0" destOrd="0" presId="urn:microsoft.com/office/officeart/2005/8/layout/vList5"/>
    <dgm:cxn modelId="{92702F56-4BE9-4B50-9000-AFA3C4595163}" type="presOf" srcId="{ABEB45ED-5C4E-4984-84AD-90C0ACDFAA4F}" destId="{9553F992-FFD1-4A84-9FE6-C30B4C8A1690}" srcOrd="0" destOrd="1" presId="urn:microsoft.com/office/officeart/2005/8/layout/vList5"/>
    <dgm:cxn modelId="{82423C7D-8610-4559-9739-88767CC41E2C}" type="presOf" srcId="{5F3CE698-83EC-4F46-A588-C2A27444A963}" destId="{855A7947-3FE3-4593-9B5B-25A83DDF0DE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8DD5021B-F93B-431B-B5AA-9F44BB3EB009}" type="presOf" srcId="{6D3234EB-5E70-47CC-9D9C-C6F5A670C9BB}" destId="{E4FD1D0D-3F88-4026-8B59-9676C7D33E72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85212F5F-5CAC-4CF1-A464-4529E9C0B0D5}" type="presOf" srcId="{CB31F788-5EAF-4029-B608-2DE9ACC8C65B}" destId="{9553F992-FFD1-4A84-9FE6-C30B4C8A1690}" srcOrd="0" destOrd="0" presId="urn:microsoft.com/office/officeart/2005/8/layout/vList5"/>
    <dgm:cxn modelId="{C5395B54-3484-43DE-BEE0-1E0D0D1ECE37}" type="presOf" srcId="{640F6350-8D1C-4949-8640-268550B289E8}" destId="{173DD0A6-FDC8-421F-9D81-939392B323A2}" srcOrd="0" destOrd="0" presId="urn:microsoft.com/office/officeart/2005/8/layout/vList5"/>
    <dgm:cxn modelId="{1D7D31E9-D22A-41E5-BB65-855D52DB5FCF}" type="presOf" srcId="{E10972A8-2130-4DF2-9586-0192D1E633EB}" destId="{2C73E0ED-031D-4BA6-B300-AB7AAE9ABE10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EC8D996C-4619-4B9C-9AAD-1C4B02F12A72}" type="presOf" srcId="{5C81CDAA-A043-4A6F-8116-6EC1B37F326A}" destId="{036A28D4-44BD-4EB7-A6C9-3CB02BB10A58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DF273C90-98E0-463B-8F7F-868E1E4976DF}" type="presOf" srcId="{FC6A3C28-4DA2-44F2-90A8-D9B3F9E3CCC2}" destId="{F1BCD501-2DC2-49B5-B2E1-CC5252C1117E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376A6855-5BC7-4EAA-AE55-25542E8355CE}" type="presOf" srcId="{9C16EF9A-BB3F-4155-8EAC-CFB88B7FB705}" destId="{B9B679CA-3EAA-4529-A485-FDACFF403B76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D336E89E-45B5-4DC9-85D3-F8567E883857}" type="presParOf" srcId="{855A7947-3FE3-4593-9B5B-25A83DDF0DE0}" destId="{664B1A7B-B055-4200-93AE-7C607492048C}" srcOrd="0" destOrd="0" presId="urn:microsoft.com/office/officeart/2005/8/layout/vList5"/>
    <dgm:cxn modelId="{90F5B429-D521-4658-8C75-BF6D61786A8D}" type="presParOf" srcId="{664B1A7B-B055-4200-93AE-7C607492048C}" destId="{036A28D4-44BD-4EB7-A6C9-3CB02BB10A58}" srcOrd="0" destOrd="0" presId="urn:microsoft.com/office/officeart/2005/8/layout/vList5"/>
    <dgm:cxn modelId="{A27FD9D4-DBC9-43F7-BB55-A4F661FFB1A6}" type="presParOf" srcId="{664B1A7B-B055-4200-93AE-7C607492048C}" destId="{E4FD1D0D-3F88-4026-8B59-9676C7D33E72}" srcOrd="1" destOrd="0" presId="urn:microsoft.com/office/officeart/2005/8/layout/vList5"/>
    <dgm:cxn modelId="{540D54B8-222A-45CE-BCBC-2BB2DBFC60FB}" type="presParOf" srcId="{855A7947-3FE3-4593-9B5B-25A83DDF0DE0}" destId="{AE9A78C4-B958-41B4-9829-5BEBF700FA0A}" srcOrd="1" destOrd="0" presId="urn:microsoft.com/office/officeart/2005/8/layout/vList5"/>
    <dgm:cxn modelId="{7C017AC5-FB2B-4E19-BC1E-4ED632B4B22A}" type="presParOf" srcId="{855A7947-3FE3-4593-9B5B-25A83DDF0DE0}" destId="{A437FBAA-8A62-4D1A-8086-B1D54AF76303}" srcOrd="2" destOrd="0" presId="urn:microsoft.com/office/officeart/2005/8/layout/vList5"/>
    <dgm:cxn modelId="{712F2975-CE80-4DC9-A9CB-BA47D548D4D0}" type="presParOf" srcId="{A437FBAA-8A62-4D1A-8086-B1D54AF76303}" destId="{AF79752F-4DDD-44EB-8B2D-1B53B838B840}" srcOrd="0" destOrd="0" presId="urn:microsoft.com/office/officeart/2005/8/layout/vList5"/>
    <dgm:cxn modelId="{3458AC5F-7FD2-4666-BB7D-66826594ECE9}" type="presParOf" srcId="{A437FBAA-8A62-4D1A-8086-B1D54AF76303}" destId="{2C73E0ED-031D-4BA6-B300-AB7AAE9ABE10}" srcOrd="1" destOrd="0" presId="urn:microsoft.com/office/officeart/2005/8/layout/vList5"/>
    <dgm:cxn modelId="{1EFED0F7-9284-4A80-B1CE-52DCDFD9646F}" type="presParOf" srcId="{855A7947-3FE3-4593-9B5B-25A83DDF0DE0}" destId="{80F9C0DF-82F8-41C3-ACEA-77E703079C6B}" srcOrd="3" destOrd="0" presId="urn:microsoft.com/office/officeart/2005/8/layout/vList5"/>
    <dgm:cxn modelId="{085CECA0-A3AB-4233-BF96-755C1E7DE248}" type="presParOf" srcId="{855A7947-3FE3-4593-9B5B-25A83DDF0DE0}" destId="{812CB7ED-78D0-4AAF-A694-174F3A354C15}" srcOrd="4" destOrd="0" presId="urn:microsoft.com/office/officeart/2005/8/layout/vList5"/>
    <dgm:cxn modelId="{DAB72896-8417-4A89-97E3-7037F0753E82}" type="presParOf" srcId="{812CB7ED-78D0-4AAF-A694-174F3A354C15}" destId="{173DD0A6-FDC8-421F-9D81-939392B323A2}" srcOrd="0" destOrd="0" presId="urn:microsoft.com/office/officeart/2005/8/layout/vList5"/>
    <dgm:cxn modelId="{FC6E875D-52D2-4807-A880-92C266CB0F74}" type="presParOf" srcId="{812CB7ED-78D0-4AAF-A694-174F3A354C15}" destId="{B9B679CA-3EAA-4529-A485-FDACFF403B76}" srcOrd="1" destOrd="0" presId="urn:microsoft.com/office/officeart/2005/8/layout/vList5"/>
    <dgm:cxn modelId="{6518E72E-3E67-4C52-8F1A-27F94E4D4CC6}" type="presParOf" srcId="{855A7947-3FE3-4593-9B5B-25A83DDF0DE0}" destId="{9368C20E-C076-406B-B1E6-1A98DDD517D1}" srcOrd="5" destOrd="0" presId="urn:microsoft.com/office/officeart/2005/8/layout/vList5"/>
    <dgm:cxn modelId="{78AD02B3-4ADA-425B-85E1-C4C91A8538C3}" type="presParOf" srcId="{855A7947-3FE3-4593-9B5B-25A83DDF0DE0}" destId="{E6FB44D2-E69C-4F10-B152-503965941D26}" srcOrd="6" destOrd="0" presId="urn:microsoft.com/office/officeart/2005/8/layout/vList5"/>
    <dgm:cxn modelId="{CDD9BFC9-593B-4ABC-9026-430EAB7061EC}" type="presParOf" srcId="{E6FB44D2-E69C-4F10-B152-503965941D26}" destId="{F1BCD501-2DC2-49B5-B2E1-CC5252C1117E}" srcOrd="0" destOrd="0" presId="urn:microsoft.com/office/officeart/2005/8/layout/vList5"/>
    <dgm:cxn modelId="{71C4286C-7851-4AF8-9E7A-348B61949A4F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El indicador de relación costo Prestador de Servicios Profesionales/gasto total indica el porcentaje que representa el gasto de Prestadores de Servicios Profesionales con relación al gasto total.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(Gasto ejercido en Prestadores de Servicios Profesionales / Presupuesto ejercido) * 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Anual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F9090628-5BB7-4169-B740-881598C02B50}" type="presOf" srcId="{CB31F788-5EAF-4029-B608-2DE9ACC8C65B}" destId="{9553F992-FFD1-4A84-9FE6-C30B4C8A1690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5C0609E2-5A5A-420D-ABF7-577286DE49A7}" type="presOf" srcId="{E10972A8-2130-4DF2-9586-0192D1E633EB}" destId="{2C73E0ED-031D-4BA6-B300-AB7AAE9ABE10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4497EB7C-FF90-4637-B7CF-CE3217C0B04D}" type="presOf" srcId="{6D3234EB-5E70-47CC-9D9C-C6F5A670C9BB}" destId="{E4FD1D0D-3F88-4026-8B59-9676C7D33E72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34C28C46-EC3A-4872-A518-DA790676D2BB}" type="presOf" srcId="{ABEB45ED-5C4E-4984-84AD-90C0ACDFAA4F}" destId="{9553F992-FFD1-4A84-9FE6-C30B4C8A1690}" srcOrd="0" destOrd="1" presId="urn:microsoft.com/office/officeart/2005/8/layout/vList5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BF61137E-9243-46F6-9D6E-98A5E5F44AE4}" type="presOf" srcId="{FC6A3C28-4DA2-44F2-90A8-D9B3F9E3CCC2}" destId="{F1BCD501-2DC2-49B5-B2E1-CC5252C1117E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5D453AE1-146C-4E6F-9AAC-59319A0DAFA0}" type="presOf" srcId="{9C16EF9A-BB3F-4155-8EAC-CFB88B7FB705}" destId="{B9B679CA-3EAA-4529-A485-FDACFF403B76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067DA34F-0201-4391-989E-6A3785D103D7}" type="presOf" srcId="{6A1B0731-4605-46AC-B5B5-96265937D531}" destId="{AF79752F-4DDD-44EB-8B2D-1B53B838B840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5CD40872-3C58-43ED-8CBB-21EEB851BD60}" type="presOf" srcId="{5C81CDAA-A043-4A6F-8116-6EC1B37F326A}" destId="{036A28D4-44BD-4EB7-A6C9-3CB02BB10A58}" srcOrd="0" destOrd="0" presId="urn:microsoft.com/office/officeart/2005/8/layout/vList5"/>
    <dgm:cxn modelId="{14DB7D86-79E8-412F-95D9-2490ABE46467}" type="presOf" srcId="{640F6350-8D1C-4949-8640-268550B289E8}" destId="{173DD0A6-FDC8-421F-9D81-939392B323A2}" srcOrd="0" destOrd="0" presId="urn:microsoft.com/office/officeart/2005/8/layout/vList5"/>
    <dgm:cxn modelId="{FA71FDF7-0E22-4020-B150-79B9FD3DB636}" type="presOf" srcId="{5F3CE698-83EC-4F46-A588-C2A27444A963}" destId="{855A7947-3FE3-4593-9B5B-25A83DDF0DE0}" srcOrd="0" destOrd="0" presId="urn:microsoft.com/office/officeart/2005/8/layout/vList5"/>
    <dgm:cxn modelId="{71159100-8567-4B1C-9B90-0F1CB2EA1143}" type="presParOf" srcId="{855A7947-3FE3-4593-9B5B-25A83DDF0DE0}" destId="{664B1A7B-B055-4200-93AE-7C607492048C}" srcOrd="0" destOrd="0" presId="urn:microsoft.com/office/officeart/2005/8/layout/vList5"/>
    <dgm:cxn modelId="{A5B5EAC2-E0EB-400F-AA57-8AEE9557B1D0}" type="presParOf" srcId="{664B1A7B-B055-4200-93AE-7C607492048C}" destId="{036A28D4-44BD-4EB7-A6C9-3CB02BB10A58}" srcOrd="0" destOrd="0" presId="urn:microsoft.com/office/officeart/2005/8/layout/vList5"/>
    <dgm:cxn modelId="{611909A2-5C92-47F8-9516-F0E61D86E56F}" type="presParOf" srcId="{664B1A7B-B055-4200-93AE-7C607492048C}" destId="{E4FD1D0D-3F88-4026-8B59-9676C7D33E72}" srcOrd="1" destOrd="0" presId="urn:microsoft.com/office/officeart/2005/8/layout/vList5"/>
    <dgm:cxn modelId="{43455CEB-C15D-403E-8019-5C56CC6A4E35}" type="presParOf" srcId="{855A7947-3FE3-4593-9B5B-25A83DDF0DE0}" destId="{AE9A78C4-B958-41B4-9829-5BEBF700FA0A}" srcOrd="1" destOrd="0" presId="urn:microsoft.com/office/officeart/2005/8/layout/vList5"/>
    <dgm:cxn modelId="{C68D6F59-4267-4317-93A3-1B80A15D0859}" type="presParOf" srcId="{855A7947-3FE3-4593-9B5B-25A83DDF0DE0}" destId="{A437FBAA-8A62-4D1A-8086-B1D54AF76303}" srcOrd="2" destOrd="0" presId="urn:microsoft.com/office/officeart/2005/8/layout/vList5"/>
    <dgm:cxn modelId="{DAE7583D-B691-4974-91F9-1CB10DA331DA}" type="presParOf" srcId="{A437FBAA-8A62-4D1A-8086-B1D54AF76303}" destId="{AF79752F-4DDD-44EB-8B2D-1B53B838B840}" srcOrd="0" destOrd="0" presId="urn:microsoft.com/office/officeart/2005/8/layout/vList5"/>
    <dgm:cxn modelId="{1EBE8DAB-EFD5-4250-AE69-A511D3C96014}" type="presParOf" srcId="{A437FBAA-8A62-4D1A-8086-B1D54AF76303}" destId="{2C73E0ED-031D-4BA6-B300-AB7AAE9ABE10}" srcOrd="1" destOrd="0" presId="urn:microsoft.com/office/officeart/2005/8/layout/vList5"/>
    <dgm:cxn modelId="{2ED55785-642A-403C-80B1-96B64E5CDF07}" type="presParOf" srcId="{855A7947-3FE3-4593-9B5B-25A83DDF0DE0}" destId="{80F9C0DF-82F8-41C3-ACEA-77E703079C6B}" srcOrd="3" destOrd="0" presId="urn:microsoft.com/office/officeart/2005/8/layout/vList5"/>
    <dgm:cxn modelId="{BCC5ED91-2C8A-4FBE-B2D9-5300922D455F}" type="presParOf" srcId="{855A7947-3FE3-4593-9B5B-25A83DDF0DE0}" destId="{812CB7ED-78D0-4AAF-A694-174F3A354C15}" srcOrd="4" destOrd="0" presId="urn:microsoft.com/office/officeart/2005/8/layout/vList5"/>
    <dgm:cxn modelId="{A066103F-5C3F-4F72-B089-F50FADE031DC}" type="presParOf" srcId="{812CB7ED-78D0-4AAF-A694-174F3A354C15}" destId="{173DD0A6-FDC8-421F-9D81-939392B323A2}" srcOrd="0" destOrd="0" presId="urn:microsoft.com/office/officeart/2005/8/layout/vList5"/>
    <dgm:cxn modelId="{807A7202-D87E-4914-95D5-987793D98100}" type="presParOf" srcId="{812CB7ED-78D0-4AAF-A694-174F3A354C15}" destId="{B9B679CA-3EAA-4529-A485-FDACFF403B76}" srcOrd="1" destOrd="0" presId="urn:microsoft.com/office/officeart/2005/8/layout/vList5"/>
    <dgm:cxn modelId="{F90C10C9-75DD-41ED-B858-5E75EAE37ABE}" type="presParOf" srcId="{855A7947-3FE3-4593-9B5B-25A83DDF0DE0}" destId="{9368C20E-C076-406B-B1E6-1A98DDD517D1}" srcOrd="5" destOrd="0" presId="urn:microsoft.com/office/officeart/2005/8/layout/vList5"/>
    <dgm:cxn modelId="{16D48DAF-BAC2-4CE2-A1A5-6F7469F5C22F}" type="presParOf" srcId="{855A7947-3FE3-4593-9B5B-25A83DDF0DE0}" destId="{E6FB44D2-E69C-4F10-B152-503965941D26}" srcOrd="6" destOrd="0" presId="urn:microsoft.com/office/officeart/2005/8/layout/vList5"/>
    <dgm:cxn modelId="{0C656F61-4787-4B66-A909-450AE2694C85}" type="presParOf" srcId="{E6FB44D2-E69C-4F10-B152-503965941D26}" destId="{F1BCD501-2DC2-49B5-B2E1-CC5252C1117E}" srcOrd="0" destOrd="0" presId="urn:microsoft.com/office/officeart/2005/8/layout/vList5"/>
    <dgm:cxn modelId="{48A4B0F9-D2F3-43A1-B2F8-84E91F18CA91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El índice de evolución del presupuesto reprogramado total indica el porcentaje de cumplimiento del presupuesto reprogramado total.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(Presupuesto ejercido (total)/Presupuesto reprogramado (total))*100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DC2347AC-0D9A-4140-AB4D-5F465F18C7E6}" type="presOf" srcId="{E10972A8-2130-4DF2-9586-0192D1E633EB}" destId="{2C73E0ED-031D-4BA6-B300-AB7AAE9ABE10}" srcOrd="0" destOrd="0" presId="urn:microsoft.com/office/officeart/2005/8/layout/vList5"/>
    <dgm:cxn modelId="{B2F5003E-CDB6-463F-B787-DA8B72ACE43A}" type="presOf" srcId="{6D3234EB-5E70-47CC-9D9C-C6F5A670C9BB}" destId="{E4FD1D0D-3F88-4026-8B59-9676C7D33E72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6ABC86F1-534D-45E6-BE82-D17EDEA3DA63}" type="presOf" srcId="{9C16EF9A-BB3F-4155-8EAC-CFB88B7FB705}" destId="{B9B679CA-3EAA-4529-A485-FDACFF403B76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ADD592C4-7418-45C9-AA60-7F9D82DCFDDC}" type="presOf" srcId="{6A1B0731-4605-46AC-B5B5-96265937D531}" destId="{AF79752F-4DDD-44EB-8B2D-1B53B838B840}" srcOrd="0" destOrd="0" presId="urn:microsoft.com/office/officeart/2005/8/layout/vList5"/>
    <dgm:cxn modelId="{4AF80C1D-12A0-4CBB-8DCD-0743584B21F5}" type="presOf" srcId="{FC6A3C28-4DA2-44F2-90A8-D9B3F9E3CCC2}" destId="{F1BCD501-2DC2-49B5-B2E1-CC5252C1117E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CF68F41E-8FC6-4F1F-8E73-AE9D6022F23B}" type="presOf" srcId="{5F3CE698-83EC-4F46-A588-C2A27444A963}" destId="{855A7947-3FE3-4593-9B5B-25A83DDF0DE0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C9149438-6B19-4FE2-8134-BBA757791B1E}" type="presOf" srcId="{CB31F788-5EAF-4029-B608-2DE9ACC8C65B}" destId="{9553F992-FFD1-4A84-9FE6-C30B4C8A1690}" srcOrd="0" destOrd="0" presId="urn:microsoft.com/office/officeart/2005/8/layout/vList5"/>
    <dgm:cxn modelId="{3E210978-7DBE-47BE-A9EF-28A340281455}" type="presOf" srcId="{5C81CDAA-A043-4A6F-8116-6EC1B37F326A}" destId="{036A28D4-44BD-4EB7-A6C9-3CB02BB10A58}" srcOrd="0" destOrd="0" presId="urn:microsoft.com/office/officeart/2005/8/layout/vList5"/>
    <dgm:cxn modelId="{74F7520F-2F87-4271-B496-CD7EF2DF95C9}" type="presOf" srcId="{ABEB45ED-5C4E-4984-84AD-90C0ACDFAA4F}" destId="{9553F992-FFD1-4A84-9FE6-C30B4C8A1690}" srcOrd="0" destOrd="1" presId="urn:microsoft.com/office/officeart/2005/8/layout/vList5"/>
    <dgm:cxn modelId="{D7A48A30-14BE-4C38-93BE-0925ABB0A097}" type="presOf" srcId="{640F6350-8D1C-4949-8640-268550B289E8}" destId="{173DD0A6-FDC8-421F-9D81-939392B323A2}" srcOrd="0" destOrd="0" presId="urn:microsoft.com/office/officeart/2005/8/layout/vList5"/>
    <dgm:cxn modelId="{819D33A7-4A42-453C-A91B-952D954153D0}" type="presParOf" srcId="{855A7947-3FE3-4593-9B5B-25A83DDF0DE0}" destId="{664B1A7B-B055-4200-93AE-7C607492048C}" srcOrd="0" destOrd="0" presId="urn:microsoft.com/office/officeart/2005/8/layout/vList5"/>
    <dgm:cxn modelId="{9EA2334F-4165-422B-9FE9-66E06D052AAF}" type="presParOf" srcId="{664B1A7B-B055-4200-93AE-7C607492048C}" destId="{036A28D4-44BD-4EB7-A6C9-3CB02BB10A58}" srcOrd="0" destOrd="0" presId="urn:microsoft.com/office/officeart/2005/8/layout/vList5"/>
    <dgm:cxn modelId="{7B94D252-4207-4996-8C21-98B717FACCDC}" type="presParOf" srcId="{664B1A7B-B055-4200-93AE-7C607492048C}" destId="{E4FD1D0D-3F88-4026-8B59-9676C7D33E72}" srcOrd="1" destOrd="0" presId="urn:microsoft.com/office/officeart/2005/8/layout/vList5"/>
    <dgm:cxn modelId="{6BF92295-B6BF-4A0C-9428-C1B6C6398CC8}" type="presParOf" srcId="{855A7947-3FE3-4593-9B5B-25A83DDF0DE0}" destId="{AE9A78C4-B958-41B4-9829-5BEBF700FA0A}" srcOrd="1" destOrd="0" presId="urn:microsoft.com/office/officeart/2005/8/layout/vList5"/>
    <dgm:cxn modelId="{CA054A7F-A566-4024-9B28-9EF0BEB63557}" type="presParOf" srcId="{855A7947-3FE3-4593-9B5B-25A83DDF0DE0}" destId="{A437FBAA-8A62-4D1A-8086-B1D54AF76303}" srcOrd="2" destOrd="0" presId="urn:microsoft.com/office/officeart/2005/8/layout/vList5"/>
    <dgm:cxn modelId="{0E4EEC52-72E6-42CF-BB46-DA0C46CF9895}" type="presParOf" srcId="{A437FBAA-8A62-4D1A-8086-B1D54AF76303}" destId="{AF79752F-4DDD-44EB-8B2D-1B53B838B840}" srcOrd="0" destOrd="0" presId="urn:microsoft.com/office/officeart/2005/8/layout/vList5"/>
    <dgm:cxn modelId="{7175D145-34CE-44A5-94EB-483704763630}" type="presParOf" srcId="{A437FBAA-8A62-4D1A-8086-B1D54AF76303}" destId="{2C73E0ED-031D-4BA6-B300-AB7AAE9ABE10}" srcOrd="1" destOrd="0" presId="urn:microsoft.com/office/officeart/2005/8/layout/vList5"/>
    <dgm:cxn modelId="{C5EE356C-2618-4E9B-858E-6F16786C30E6}" type="presParOf" srcId="{855A7947-3FE3-4593-9B5B-25A83DDF0DE0}" destId="{80F9C0DF-82F8-41C3-ACEA-77E703079C6B}" srcOrd="3" destOrd="0" presId="urn:microsoft.com/office/officeart/2005/8/layout/vList5"/>
    <dgm:cxn modelId="{3DD1665B-6B03-4BAB-83AA-5A5054162AF9}" type="presParOf" srcId="{855A7947-3FE3-4593-9B5B-25A83DDF0DE0}" destId="{812CB7ED-78D0-4AAF-A694-174F3A354C15}" srcOrd="4" destOrd="0" presId="urn:microsoft.com/office/officeart/2005/8/layout/vList5"/>
    <dgm:cxn modelId="{FF89C89B-AE2D-4126-AAB2-175EFB5C39E7}" type="presParOf" srcId="{812CB7ED-78D0-4AAF-A694-174F3A354C15}" destId="{173DD0A6-FDC8-421F-9D81-939392B323A2}" srcOrd="0" destOrd="0" presId="urn:microsoft.com/office/officeart/2005/8/layout/vList5"/>
    <dgm:cxn modelId="{4962341B-BEAA-45D8-82EB-8B04620A87C2}" type="presParOf" srcId="{812CB7ED-78D0-4AAF-A694-174F3A354C15}" destId="{B9B679CA-3EAA-4529-A485-FDACFF403B76}" srcOrd="1" destOrd="0" presId="urn:microsoft.com/office/officeart/2005/8/layout/vList5"/>
    <dgm:cxn modelId="{7C51D23A-0F72-45AA-A433-7D1EB800CB20}" type="presParOf" srcId="{855A7947-3FE3-4593-9B5B-25A83DDF0DE0}" destId="{9368C20E-C076-406B-B1E6-1A98DDD517D1}" srcOrd="5" destOrd="0" presId="urn:microsoft.com/office/officeart/2005/8/layout/vList5"/>
    <dgm:cxn modelId="{397A5E05-A528-4F0D-97D4-14819838F88C}" type="presParOf" srcId="{855A7947-3FE3-4593-9B5B-25A83DDF0DE0}" destId="{E6FB44D2-E69C-4F10-B152-503965941D26}" srcOrd="6" destOrd="0" presId="urn:microsoft.com/office/officeart/2005/8/layout/vList5"/>
    <dgm:cxn modelId="{339D08F8-5599-4D55-A0F0-6480A5BF83AD}" type="presParOf" srcId="{E6FB44D2-E69C-4F10-B152-503965941D26}" destId="{F1BCD501-2DC2-49B5-B2E1-CC5252C1117E}" srcOrd="0" destOrd="0" presId="urn:microsoft.com/office/officeart/2005/8/layout/vList5"/>
    <dgm:cxn modelId="{39062041-4692-4712-B46C-0A9F59B525B8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evolución del presupuesto reprogramado de recursos fiscales mide el cumplimiento del presupuesto ejercido de  recursos fiscales.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(Presupuesto ejercido (Recursos fiscales)/Presupuesto reprogramado (Recursos 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F76150DB-6A85-4866-8C06-2969A1BD3D81}">
      <dgm:prSet custT="1"/>
      <dgm:spPr/>
      <dgm:t>
        <a:bodyPr/>
        <a:lstStyle/>
        <a:p>
          <a:pPr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fiscales))*100.</a:t>
          </a:r>
        </a:p>
      </dgm:t>
    </dgm:pt>
    <dgm:pt modelId="{C303499E-6663-41A2-B86C-26C6ADBB46DF}" type="parTrans" cxnId="{24342B67-26A2-4A76-88B8-77D8E6383E3D}">
      <dgm:prSet/>
      <dgm:spPr/>
      <dgm:t>
        <a:bodyPr/>
        <a:lstStyle/>
        <a:p>
          <a:endParaRPr lang="es-MX"/>
        </a:p>
      </dgm:t>
    </dgm:pt>
    <dgm:pt modelId="{E4CAB3B5-E69D-4437-87D4-FB9B543A37A5}" type="sibTrans" cxnId="{24342B67-26A2-4A76-88B8-77D8E6383E3D}">
      <dgm:prSet/>
      <dgm:spPr/>
      <dgm:t>
        <a:bodyPr/>
        <a:lstStyle/>
        <a:p>
          <a:endParaRPr lang="es-MX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-125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CFE834F0-98E9-4B38-8A06-2D5D08DB0F13}" type="presOf" srcId="{F76150DB-6A85-4866-8C06-2969A1BD3D81}" destId="{2C73E0ED-031D-4BA6-B300-AB7AAE9ABE10}" srcOrd="0" destOrd="1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CA3149CC-068C-4B3F-A2CE-5537FAB7FCCE}" type="presOf" srcId="{5C81CDAA-A043-4A6F-8116-6EC1B37F326A}" destId="{036A28D4-44BD-4EB7-A6C9-3CB02BB10A58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9C44A0F0-AC89-4577-92D8-7B8EA1D2015C}" type="presOf" srcId="{CB31F788-5EAF-4029-B608-2DE9ACC8C65B}" destId="{9553F992-FFD1-4A84-9FE6-C30B4C8A1690}" srcOrd="0" destOrd="0" presId="urn:microsoft.com/office/officeart/2005/8/layout/vList5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24342B67-26A2-4A76-88B8-77D8E6383E3D}" srcId="{6A1B0731-4605-46AC-B5B5-96265937D531}" destId="{F76150DB-6A85-4866-8C06-2969A1BD3D81}" srcOrd="1" destOrd="0" parTransId="{C303499E-6663-41A2-B86C-26C6ADBB46DF}" sibTransId="{E4CAB3B5-E69D-4437-87D4-FB9B543A37A5}"/>
    <dgm:cxn modelId="{EB6ADDCB-E937-4BFD-A19C-8B55978AE949}" type="presOf" srcId="{6D3234EB-5E70-47CC-9D9C-C6F5A670C9BB}" destId="{E4FD1D0D-3F88-4026-8B59-9676C7D33E72}" srcOrd="0" destOrd="0" presId="urn:microsoft.com/office/officeart/2005/8/layout/vList5"/>
    <dgm:cxn modelId="{998B621D-EB68-4A6F-B13F-8F92913899FF}" type="presOf" srcId="{ABEB45ED-5C4E-4984-84AD-90C0ACDFAA4F}" destId="{9553F992-FFD1-4A84-9FE6-C30B4C8A1690}" srcOrd="0" destOrd="1" presId="urn:microsoft.com/office/officeart/2005/8/layout/vList5"/>
    <dgm:cxn modelId="{F36F7E3A-9306-4B6F-B1BF-23D3D777717D}" type="presOf" srcId="{5F3CE698-83EC-4F46-A588-C2A27444A963}" destId="{855A7947-3FE3-4593-9B5B-25A83DDF0DE0}" srcOrd="0" destOrd="0" presId="urn:microsoft.com/office/officeart/2005/8/layout/vList5"/>
    <dgm:cxn modelId="{3E289EA2-FE5F-4F9D-913B-809EC95CEAF5}" type="presOf" srcId="{FC6A3C28-4DA2-44F2-90A8-D9B3F9E3CCC2}" destId="{F1BCD501-2DC2-49B5-B2E1-CC5252C1117E}" srcOrd="0" destOrd="0" presId="urn:microsoft.com/office/officeart/2005/8/layout/vList5"/>
    <dgm:cxn modelId="{7BE80E19-10A2-4E9F-876E-688D1BD60FEE}" type="presOf" srcId="{9C16EF9A-BB3F-4155-8EAC-CFB88B7FB705}" destId="{B9B679CA-3EAA-4529-A485-FDACFF403B76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07841ADB-B838-4FCC-8D0F-C051F537E38A}" type="presOf" srcId="{E10972A8-2130-4DF2-9586-0192D1E633EB}" destId="{2C73E0ED-031D-4BA6-B300-AB7AAE9ABE10}" srcOrd="0" destOrd="0" presId="urn:microsoft.com/office/officeart/2005/8/layout/vList5"/>
    <dgm:cxn modelId="{E0378091-9719-4AD0-8165-3184C8351502}" type="presOf" srcId="{6A1B0731-4605-46AC-B5B5-96265937D531}" destId="{AF79752F-4DDD-44EB-8B2D-1B53B838B840}" srcOrd="0" destOrd="0" presId="urn:microsoft.com/office/officeart/2005/8/layout/vList5"/>
    <dgm:cxn modelId="{8CD2F9D6-29E4-4AFB-8866-66994B73680F}" type="presOf" srcId="{640F6350-8D1C-4949-8640-268550B289E8}" destId="{173DD0A6-FDC8-421F-9D81-939392B323A2}" srcOrd="0" destOrd="0" presId="urn:microsoft.com/office/officeart/2005/8/layout/vList5"/>
    <dgm:cxn modelId="{5C2EF850-4180-4854-9CE1-0107970F7BBE}" type="presParOf" srcId="{855A7947-3FE3-4593-9B5B-25A83DDF0DE0}" destId="{664B1A7B-B055-4200-93AE-7C607492048C}" srcOrd="0" destOrd="0" presId="urn:microsoft.com/office/officeart/2005/8/layout/vList5"/>
    <dgm:cxn modelId="{57E02B03-3775-432E-A2B5-A4AD2C8690B4}" type="presParOf" srcId="{664B1A7B-B055-4200-93AE-7C607492048C}" destId="{036A28D4-44BD-4EB7-A6C9-3CB02BB10A58}" srcOrd="0" destOrd="0" presId="urn:microsoft.com/office/officeart/2005/8/layout/vList5"/>
    <dgm:cxn modelId="{E9B4765D-703C-4EF0-BC80-9FC4D69B4CC3}" type="presParOf" srcId="{664B1A7B-B055-4200-93AE-7C607492048C}" destId="{E4FD1D0D-3F88-4026-8B59-9676C7D33E72}" srcOrd="1" destOrd="0" presId="urn:microsoft.com/office/officeart/2005/8/layout/vList5"/>
    <dgm:cxn modelId="{840D2CA5-8B17-4DEB-AAFC-5750792619B9}" type="presParOf" srcId="{855A7947-3FE3-4593-9B5B-25A83DDF0DE0}" destId="{AE9A78C4-B958-41B4-9829-5BEBF700FA0A}" srcOrd="1" destOrd="0" presId="urn:microsoft.com/office/officeart/2005/8/layout/vList5"/>
    <dgm:cxn modelId="{8E0F9DE3-E470-4F4A-AB5B-4F093B501A58}" type="presParOf" srcId="{855A7947-3FE3-4593-9B5B-25A83DDF0DE0}" destId="{A437FBAA-8A62-4D1A-8086-B1D54AF76303}" srcOrd="2" destOrd="0" presId="urn:microsoft.com/office/officeart/2005/8/layout/vList5"/>
    <dgm:cxn modelId="{164A41AE-83FE-4209-B495-5112FCA963A7}" type="presParOf" srcId="{A437FBAA-8A62-4D1A-8086-B1D54AF76303}" destId="{AF79752F-4DDD-44EB-8B2D-1B53B838B840}" srcOrd="0" destOrd="0" presId="urn:microsoft.com/office/officeart/2005/8/layout/vList5"/>
    <dgm:cxn modelId="{ACC62FA4-A979-4B6D-A504-509A491AC525}" type="presParOf" srcId="{A437FBAA-8A62-4D1A-8086-B1D54AF76303}" destId="{2C73E0ED-031D-4BA6-B300-AB7AAE9ABE10}" srcOrd="1" destOrd="0" presId="urn:microsoft.com/office/officeart/2005/8/layout/vList5"/>
    <dgm:cxn modelId="{427F1B30-1675-4900-80A0-60E4FA4C5D8F}" type="presParOf" srcId="{855A7947-3FE3-4593-9B5B-25A83DDF0DE0}" destId="{80F9C0DF-82F8-41C3-ACEA-77E703079C6B}" srcOrd="3" destOrd="0" presId="urn:microsoft.com/office/officeart/2005/8/layout/vList5"/>
    <dgm:cxn modelId="{EF5477BF-B93E-4FAC-A9AA-01D38D6227D6}" type="presParOf" srcId="{855A7947-3FE3-4593-9B5B-25A83DDF0DE0}" destId="{812CB7ED-78D0-4AAF-A694-174F3A354C15}" srcOrd="4" destOrd="0" presId="urn:microsoft.com/office/officeart/2005/8/layout/vList5"/>
    <dgm:cxn modelId="{8E055E45-8237-4672-B047-09577A3A1AAE}" type="presParOf" srcId="{812CB7ED-78D0-4AAF-A694-174F3A354C15}" destId="{173DD0A6-FDC8-421F-9D81-939392B323A2}" srcOrd="0" destOrd="0" presId="urn:microsoft.com/office/officeart/2005/8/layout/vList5"/>
    <dgm:cxn modelId="{F6FA21E5-F1E0-4B11-9156-A19D5715F8F7}" type="presParOf" srcId="{812CB7ED-78D0-4AAF-A694-174F3A354C15}" destId="{B9B679CA-3EAA-4529-A485-FDACFF403B76}" srcOrd="1" destOrd="0" presId="urn:microsoft.com/office/officeart/2005/8/layout/vList5"/>
    <dgm:cxn modelId="{85239448-0B67-419C-B86C-3C1C0CF7F728}" type="presParOf" srcId="{855A7947-3FE3-4593-9B5B-25A83DDF0DE0}" destId="{9368C20E-C076-406B-B1E6-1A98DDD517D1}" srcOrd="5" destOrd="0" presId="urn:microsoft.com/office/officeart/2005/8/layout/vList5"/>
    <dgm:cxn modelId="{094AE934-1CD1-42C1-870F-A792B4706354}" type="presParOf" srcId="{855A7947-3FE3-4593-9B5B-25A83DDF0DE0}" destId="{E6FB44D2-E69C-4F10-B152-503965941D26}" srcOrd="6" destOrd="0" presId="urn:microsoft.com/office/officeart/2005/8/layout/vList5"/>
    <dgm:cxn modelId="{03889695-0A6B-4A0E-985A-7597A7ECD696}" type="presParOf" srcId="{E6FB44D2-E69C-4F10-B152-503965941D26}" destId="{F1BCD501-2DC2-49B5-B2E1-CC5252C1117E}" srcOrd="0" destOrd="0" presId="urn:microsoft.com/office/officeart/2005/8/layout/vList5"/>
    <dgm:cxn modelId="{9AC39DAB-9911-4D55-A040-5A390BE9181C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evolución del gasto corriente mide el cumplimiento del presupuesto programado del gasto corriente.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(Gasto corriente ejercido/Presupuesto reprogramado (Gasto corriente))*100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237EA43F-0406-4394-AA75-A56108440A81}" type="presOf" srcId="{640F6350-8D1C-4949-8640-268550B289E8}" destId="{173DD0A6-FDC8-421F-9D81-939392B323A2}" srcOrd="0" destOrd="0" presId="urn:microsoft.com/office/officeart/2005/8/layout/vList5"/>
    <dgm:cxn modelId="{E00F84EC-CC27-45AF-B765-00E38EF22128}" type="presOf" srcId="{5F3CE698-83EC-4F46-A588-C2A27444A963}" destId="{855A7947-3FE3-4593-9B5B-25A83DDF0DE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C1A4F70C-C13F-497A-91B6-D9D3BD02B21E}" type="presOf" srcId="{CB31F788-5EAF-4029-B608-2DE9ACC8C65B}" destId="{9553F992-FFD1-4A84-9FE6-C30B4C8A1690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CF5AB882-21A9-4B14-BE4A-F1BB1983D83A}" type="presOf" srcId="{5C81CDAA-A043-4A6F-8116-6EC1B37F326A}" destId="{036A28D4-44BD-4EB7-A6C9-3CB02BB10A58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548CE26A-ABDC-4577-8F96-28D0E0357421}" type="presOf" srcId="{6A1B0731-4605-46AC-B5B5-96265937D531}" destId="{AF79752F-4DDD-44EB-8B2D-1B53B838B840}" srcOrd="0" destOrd="0" presId="urn:microsoft.com/office/officeart/2005/8/layout/vList5"/>
    <dgm:cxn modelId="{516BDA1C-3AE2-4BC9-8F94-D28D11C72254}" type="presOf" srcId="{E10972A8-2130-4DF2-9586-0192D1E633EB}" destId="{2C73E0ED-031D-4BA6-B300-AB7AAE9ABE10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9C7CEBDA-397A-4522-AE74-FD013A6B74E1}" type="presOf" srcId="{9C16EF9A-BB3F-4155-8EAC-CFB88B7FB705}" destId="{B9B679CA-3EAA-4529-A485-FDACFF403B76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53B96095-C87F-419A-B8CE-5F745796DCD1}" type="presOf" srcId="{6D3234EB-5E70-47CC-9D9C-C6F5A670C9BB}" destId="{E4FD1D0D-3F88-4026-8B59-9676C7D33E72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ADA79FA9-6D19-4D84-8563-CA9FA313108D}" type="presOf" srcId="{FC6A3C28-4DA2-44F2-90A8-D9B3F9E3CCC2}" destId="{F1BCD501-2DC2-49B5-B2E1-CC5252C1117E}" srcOrd="0" destOrd="0" presId="urn:microsoft.com/office/officeart/2005/8/layout/vList5"/>
    <dgm:cxn modelId="{93C24FA7-C971-4471-970C-D84E8FAE56E6}" type="presOf" srcId="{ABEB45ED-5C4E-4984-84AD-90C0ACDFAA4F}" destId="{9553F992-FFD1-4A84-9FE6-C30B4C8A1690}" srcOrd="0" destOrd="1" presId="urn:microsoft.com/office/officeart/2005/8/layout/vList5"/>
    <dgm:cxn modelId="{675E3E06-DFCE-4AF7-B454-5F02753232C6}" type="presParOf" srcId="{855A7947-3FE3-4593-9B5B-25A83DDF0DE0}" destId="{664B1A7B-B055-4200-93AE-7C607492048C}" srcOrd="0" destOrd="0" presId="urn:microsoft.com/office/officeart/2005/8/layout/vList5"/>
    <dgm:cxn modelId="{211C8BD2-9E04-4417-8BF3-5C00433F95FD}" type="presParOf" srcId="{664B1A7B-B055-4200-93AE-7C607492048C}" destId="{036A28D4-44BD-4EB7-A6C9-3CB02BB10A58}" srcOrd="0" destOrd="0" presId="urn:microsoft.com/office/officeart/2005/8/layout/vList5"/>
    <dgm:cxn modelId="{ADAF5FF4-10BF-474D-B088-FBDB8006150F}" type="presParOf" srcId="{664B1A7B-B055-4200-93AE-7C607492048C}" destId="{E4FD1D0D-3F88-4026-8B59-9676C7D33E72}" srcOrd="1" destOrd="0" presId="urn:microsoft.com/office/officeart/2005/8/layout/vList5"/>
    <dgm:cxn modelId="{E45D14BD-D40A-455B-A1A5-CCD5F6BACDD6}" type="presParOf" srcId="{855A7947-3FE3-4593-9B5B-25A83DDF0DE0}" destId="{AE9A78C4-B958-41B4-9829-5BEBF700FA0A}" srcOrd="1" destOrd="0" presId="urn:microsoft.com/office/officeart/2005/8/layout/vList5"/>
    <dgm:cxn modelId="{1B079B0D-9B84-4F2D-915E-BC9E005185FB}" type="presParOf" srcId="{855A7947-3FE3-4593-9B5B-25A83DDF0DE0}" destId="{A437FBAA-8A62-4D1A-8086-B1D54AF76303}" srcOrd="2" destOrd="0" presId="urn:microsoft.com/office/officeart/2005/8/layout/vList5"/>
    <dgm:cxn modelId="{0115EFCB-7DF0-4B6C-8723-7561FA1F5753}" type="presParOf" srcId="{A437FBAA-8A62-4D1A-8086-B1D54AF76303}" destId="{AF79752F-4DDD-44EB-8B2D-1B53B838B840}" srcOrd="0" destOrd="0" presId="urn:microsoft.com/office/officeart/2005/8/layout/vList5"/>
    <dgm:cxn modelId="{CD733A94-2534-4A89-8FAC-C625F5212990}" type="presParOf" srcId="{A437FBAA-8A62-4D1A-8086-B1D54AF76303}" destId="{2C73E0ED-031D-4BA6-B300-AB7AAE9ABE10}" srcOrd="1" destOrd="0" presId="urn:microsoft.com/office/officeart/2005/8/layout/vList5"/>
    <dgm:cxn modelId="{83D5327D-B5B4-4570-BE2C-073ABA5D6A98}" type="presParOf" srcId="{855A7947-3FE3-4593-9B5B-25A83DDF0DE0}" destId="{80F9C0DF-82F8-41C3-ACEA-77E703079C6B}" srcOrd="3" destOrd="0" presId="urn:microsoft.com/office/officeart/2005/8/layout/vList5"/>
    <dgm:cxn modelId="{2BF149EC-DD8E-4CEC-9A6C-B9971CCE263D}" type="presParOf" srcId="{855A7947-3FE3-4593-9B5B-25A83DDF0DE0}" destId="{812CB7ED-78D0-4AAF-A694-174F3A354C15}" srcOrd="4" destOrd="0" presId="urn:microsoft.com/office/officeart/2005/8/layout/vList5"/>
    <dgm:cxn modelId="{8917EB1D-DABC-4C80-A407-64681022581C}" type="presParOf" srcId="{812CB7ED-78D0-4AAF-A694-174F3A354C15}" destId="{173DD0A6-FDC8-421F-9D81-939392B323A2}" srcOrd="0" destOrd="0" presId="urn:microsoft.com/office/officeart/2005/8/layout/vList5"/>
    <dgm:cxn modelId="{E364CC75-7850-4A2C-A4CC-045C315361C3}" type="presParOf" srcId="{812CB7ED-78D0-4AAF-A694-174F3A354C15}" destId="{B9B679CA-3EAA-4529-A485-FDACFF403B76}" srcOrd="1" destOrd="0" presId="urn:microsoft.com/office/officeart/2005/8/layout/vList5"/>
    <dgm:cxn modelId="{F68BF561-4540-49A7-9762-75453A1D59DC}" type="presParOf" srcId="{855A7947-3FE3-4593-9B5B-25A83DDF0DE0}" destId="{9368C20E-C076-406B-B1E6-1A98DDD517D1}" srcOrd="5" destOrd="0" presId="urn:microsoft.com/office/officeart/2005/8/layout/vList5"/>
    <dgm:cxn modelId="{B09C5D4C-ECE3-4730-B4C6-6DF0214A071D}" type="presParOf" srcId="{855A7947-3FE3-4593-9B5B-25A83DDF0DE0}" destId="{E6FB44D2-E69C-4F10-B152-503965941D26}" srcOrd="6" destOrd="0" presId="urn:microsoft.com/office/officeart/2005/8/layout/vList5"/>
    <dgm:cxn modelId="{C6A42283-9A68-4BA2-93B5-AE92E86F4B50}" type="presParOf" srcId="{E6FB44D2-E69C-4F10-B152-503965941D26}" destId="{F1BCD501-2DC2-49B5-B2E1-CC5252C1117E}" srcOrd="0" destOrd="0" presId="urn:microsoft.com/office/officeart/2005/8/layout/vList5"/>
    <dgm:cxn modelId="{E6EC9B39-1D32-488B-8A74-A97F29005FF8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evolución del gasto de inversión indica el porcentaje de cumplimiento del gasto de inversión ejercido  con respecto a lo programado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(Gasto de inversión ejercido/Presupuesto reprogramado (Gasto de inversión))*100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08BF1EB3-D4B9-4360-9091-14F8A6B54666}" type="presOf" srcId="{E10972A8-2130-4DF2-9586-0192D1E633EB}" destId="{2C73E0ED-031D-4BA6-B300-AB7AAE9ABE1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27DF5925-7352-48AB-9F77-E33E0EA1AD60}" type="presOf" srcId="{FC6A3C28-4DA2-44F2-90A8-D9B3F9E3CCC2}" destId="{F1BCD501-2DC2-49B5-B2E1-CC5252C1117E}" srcOrd="0" destOrd="0" presId="urn:microsoft.com/office/officeart/2005/8/layout/vList5"/>
    <dgm:cxn modelId="{8DFACBF4-86A1-48E7-B442-BC945C546318}" type="presOf" srcId="{9C16EF9A-BB3F-4155-8EAC-CFB88B7FB705}" destId="{B9B679CA-3EAA-4529-A485-FDACFF403B76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AD60DFFD-DFF8-4919-AFA4-16BD45B4AE88}" type="presOf" srcId="{6D3234EB-5E70-47CC-9D9C-C6F5A670C9BB}" destId="{E4FD1D0D-3F88-4026-8B59-9676C7D33E72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AC290BB3-268C-41F7-AA5F-8E044083ABAC}" type="presOf" srcId="{ABEB45ED-5C4E-4984-84AD-90C0ACDFAA4F}" destId="{9553F992-FFD1-4A84-9FE6-C30B4C8A1690}" srcOrd="0" destOrd="1" presId="urn:microsoft.com/office/officeart/2005/8/layout/vList5"/>
    <dgm:cxn modelId="{3075D1E1-9C47-45D9-B8A9-0460E2400C24}" type="presOf" srcId="{6A1B0731-4605-46AC-B5B5-96265937D531}" destId="{AF79752F-4DDD-44EB-8B2D-1B53B838B840}" srcOrd="0" destOrd="0" presId="urn:microsoft.com/office/officeart/2005/8/layout/vList5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320FB3A2-F9C0-4083-8955-DA7CCF327664}" type="presOf" srcId="{5F3CE698-83EC-4F46-A588-C2A27444A963}" destId="{855A7947-3FE3-4593-9B5B-25A83DDF0DE0}" srcOrd="0" destOrd="0" presId="urn:microsoft.com/office/officeart/2005/8/layout/vList5"/>
    <dgm:cxn modelId="{BE444901-792D-4470-8158-FCE9FF2CC2B3}" type="presOf" srcId="{640F6350-8D1C-4949-8640-268550B289E8}" destId="{173DD0A6-FDC8-421F-9D81-939392B323A2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B43A0932-AECB-4020-8276-7333498359EC}" type="presOf" srcId="{CB31F788-5EAF-4029-B608-2DE9ACC8C65B}" destId="{9553F992-FFD1-4A84-9FE6-C30B4C8A1690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D1403C6B-6AA5-4F9B-A5E0-78743E78FE5C}" type="presOf" srcId="{5C81CDAA-A043-4A6F-8116-6EC1B37F326A}" destId="{036A28D4-44BD-4EB7-A6C9-3CB02BB10A58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DFFDD828-89D7-4941-9955-957F71FBB49D}" type="presParOf" srcId="{855A7947-3FE3-4593-9B5B-25A83DDF0DE0}" destId="{664B1A7B-B055-4200-93AE-7C607492048C}" srcOrd="0" destOrd="0" presId="urn:microsoft.com/office/officeart/2005/8/layout/vList5"/>
    <dgm:cxn modelId="{4114E382-17B3-490E-9438-2ABA7E601AF8}" type="presParOf" srcId="{664B1A7B-B055-4200-93AE-7C607492048C}" destId="{036A28D4-44BD-4EB7-A6C9-3CB02BB10A58}" srcOrd="0" destOrd="0" presId="urn:microsoft.com/office/officeart/2005/8/layout/vList5"/>
    <dgm:cxn modelId="{34588090-8AF8-46E6-9BBC-3C6180A5AA0D}" type="presParOf" srcId="{664B1A7B-B055-4200-93AE-7C607492048C}" destId="{E4FD1D0D-3F88-4026-8B59-9676C7D33E72}" srcOrd="1" destOrd="0" presId="urn:microsoft.com/office/officeart/2005/8/layout/vList5"/>
    <dgm:cxn modelId="{F4568B1E-098F-4444-BE87-CE15F570A5B0}" type="presParOf" srcId="{855A7947-3FE3-4593-9B5B-25A83DDF0DE0}" destId="{AE9A78C4-B958-41B4-9829-5BEBF700FA0A}" srcOrd="1" destOrd="0" presId="urn:microsoft.com/office/officeart/2005/8/layout/vList5"/>
    <dgm:cxn modelId="{E3266F01-3751-46A0-A059-5C3BC7F6B5F3}" type="presParOf" srcId="{855A7947-3FE3-4593-9B5B-25A83DDF0DE0}" destId="{A437FBAA-8A62-4D1A-8086-B1D54AF76303}" srcOrd="2" destOrd="0" presId="urn:microsoft.com/office/officeart/2005/8/layout/vList5"/>
    <dgm:cxn modelId="{71A65763-0748-4DBB-BC03-E177822E6100}" type="presParOf" srcId="{A437FBAA-8A62-4D1A-8086-B1D54AF76303}" destId="{AF79752F-4DDD-44EB-8B2D-1B53B838B840}" srcOrd="0" destOrd="0" presId="urn:microsoft.com/office/officeart/2005/8/layout/vList5"/>
    <dgm:cxn modelId="{2C00EF9C-E7B1-4927-900D-5FD5A9616FE8}" type="presParOf" srcId="{A437FBAA-8A62-4D1A-8086-B1D54AF76303}" destId="{2C73E0ED-031D-4BA6-B300-AB7AAE9ABE10}" srcOrd="1" destOrd="0" presId="urn:microsoft.com/office/officeart/2005/8/layout/vList5"/>
    <dgm:cxn modelId="{8DEC4DE3-C341-477E-A2E7-838C6C34D5D1}" type="presParOf" srcId="{855A7947-3FE3-4593-9B5B-25A83DDF0DE0}" destId="{80F9C0DF-82F8-41C3-ACEA-77E703079C6B}" srcOrd="3" destOrd="0" presId="urn:microsoft.com/office/officeart/2005/8/layout/vList5"/>
    <dgm:cxn modelId="{BE9E0941-8FB5-45B7-8942-16FAE7C2A620}" type="presParOf" srcId="{855A7947-3FE3-4593-9B5B-25A83DDF0DE0}" destId="{812CB7ED-78D0-4AAF-A694-174F3A354C15}" srcOrd="4" destOrd="0" presId="urn:microsoft.com/office/officeart/2005/8/layout/vList5"/>
    <dgm:cxn modelId="{9DB794AE-B8A1-4D06-9524-7D28F12B2F6E}" type="presParOf" srcId="{812CB7ED-78D0-4AAF-A694-174F3A354C15}" destId="{173DD0A6-FDC8-421F-9D81-939392B323A2}" srcOrd="0" destOrd="0" presId="urn:microsoft.com/office/officeart/2005/8/layout/vList5"/>
    <dgm:cxn modelId="{E3A65274-1FF3-4E99-A357-AE2E545DCC89}" type="presParOf" srcId="{812CB7ED-78D0-4AAF-A694-174F3A354C15}" destId="{B9B679CA-3EAA-4529-A485-FDACFF403B76}" srcOrd="1" destOrd="0" presId="urn:microsoft.com/office/officeart/2005/8/layout/vList5"/>
    <dgm:cxn modelId="{4221D63D-BF3A-4D19-855E-645DCB0963BD}" type="presParOf" srcId="{855A7947-3FE3-4593-9B5B-25A83DDF0DE0}" destId="{9368C20E-C076-406B-B1E6-1A98DDD517D1}" srcOrd="5" destOrd="0" presId="urn:microsoft.com/office/officeart/2005/8/layout/vList5"/>
    <dgm:cxn modelId="{65A77422-CCF7-4769-A619-613823DF1421}" type="presParOf" srcId="{855A7947-3FE3-4593-9B5B-25A83DDF0DE0}" destId="{E6FB44D2-E69C-4F10-B152-503965941D26}" srcOrd="6" destOrd="0" presId="urn:microsoft.com/office/officeart/2005/8/layout/vList5"/>
    <dgm:cxn modelId="{46F485F9-CD74-4DF1-8270-CCB5B9A22FAE}" type="presParOf" srcId="{E6FB44D2-E69C-4F10-B152-503965941D26}" destId="{F1BCD501-2DC2-49B5-B2E1-CC5252C1117E}" srcOrd="0" destOrd="0" presId="urn:microsoft.com/office/officeart/2005/8/layout/vList5"/>
    <dgm:cxn modelId="{B74B0108-85F4-4011-99D1-9308FC510BA0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Indica el grado de autofinanciamiento.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(Ingresos propios ejercidos/Presupuesto ejercido)*100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AA742DD8-DE0D-41AF-84A1-9660FFCB447A}" type="presOf" srcId="{5F3CE698-83EC-4F46-A588-C2A27444A963}" destId="{855A7947-3FE3-4593-9B5B-25A83DDF0DE0}" srcOrd="0" destOrd="0" presId="urn:microsoft.com/office/officeart/2005/8/layout/vList5"/>
    <dgm:cxn modelId="{5E4C3E12-79B6-4D19-B847-83FEE7CB89A8}" type="presOf" srcId="{E10972A8-2130-4DF2-9586-0192D1E633EB}" destId="{2C73E0ED-031D-4BA6-B300-AB7AAE9ABE1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59E2AD20-1907-4C58-AA4A-02DF6033AB26}" type="presOf" srcId="{9C16EF9A-BB3F-4155-8EAC-CFB88B7FB705}" destId="{B9B679CA-3EAA-4529-A485-FDACFF403B76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417FBF69-B863-4793-B62A-64D78899D35A}" type="presOf" srcId="{6D3234EB-5E70-47CC-9D9C-C6F5A670C9BB}" destId="{E4FD1D0D-3F88-4026-8B59-9676C7D33E72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53EC63ED-0F0F-4661-8CBE-4739B5F50BCB}" type="presOf" srcId="{CB31F788-5EAF-4029-B608-2DE9ACC8C65B}" destId="{9553F992-FFD1-4A84-9FE6-C30B4C8A1690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20968DAC-5AE3-4EF0-ACD6-542BD9CB9B2D}" type="presOf" srcId="{ABEB45ED-5C4E-4984-84AD-90C0ACDFAA4F}" destId="{9553F992-FFD1-4A84-9FE6-C30B4C8A1690}" srcOrd="0" destOrd="1" presId="urn:microsoft.com/office/officeart/2005/8/layout/vList5"/>
    <dgm:cxn modelId="{9FE14768-6D6E-4C46-B651-4B881D10CCFB}" type="presOf" srcId="{FC6A3C28-4DA2-44F2-90A8-D9B3F9E3CCC2}" destId="{F1BCD501-2DC2-49B5-B2E1-CC5252C1117E}" srcOrd="0" destOrd="0" presId="urn:microsoft.com/office/officeart/2005/8/layout/vList5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7238AFF5-FFD0-4A96-9B78-69F49D14EAE2}" type="presOf" srcId="{640F6350-8D1C-4949-8640-268550B289E8}" destId="{173DD0A6-FDC8-421F-9D81-939392B323A2}" srcOrd="0" destOrd="0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C26F9693-392D-4CEE-B984-0E3F89679A03}" type="presOf" srcId="{6A1B0731-4605-46AC-B5B5-96265937D531}" destId="{AF79752F-4DDD-44EB-8B2D-1B53B838B840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E82327C0-CC79-409B-A0FC-489D59B205E8}" type="presOf" srcId="{5C81CDAA-A043-4A6F-8116-6EC1B37F326A}" destId="{036A28D4-44BD-4EB7-A6C9-3CB02BB10A58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7AE44632-6212-494F-AC53-0B40149C96DB}" type="presParOf" srcId="{855A7947-3FE3-4593-9B5B-25A83DDF0DE0}" destId="{664B1A7B-B055-4200-93AE-7C607492048C}" srcOrd="0" destOrd="0" presId="urn:microsoft.com/office/officeart/2005/8/layout/vList5"/>
    <dgm:cxn modelId="{9B89D710-3CA4-46A8-8343-6C57A0E1117C}" type="presParOf" srcId="{664B1A7B-B055-4200-93AE-7C607492048C}" destId="{036A28D4-44BD-4EB7-A6C9-3CB02BB10A58}" srcOrd="0" destOrd="0" presId="urn:microsoft.com/office/officeart/2005/8/layout/vList5"/>
    <dgm:cxn modelId="{2A1D4C23-0B57-42B4-AF8E-AAD8B2407A31}" type="presParOf" srcId="{664B1A7B-B055-4200-93AE-7C607492048C}" destId="{E4FD1D0D-3F88-4026-8B59-9676C7D33E72}" srcOrd="1" destOrd="0" presId="urn:microsoft.com/office/officeart/2005/8/layout/vList5"/>
    <dgm:cxn modelId="{D768A099-46C6-41E1-8ECC-D8D34D81ABD6}" type="presParOf" srcId="{855A7947-3FE3-4593-9B5B-25A83DDF0DE0}" destId="{AE9A78C4-B958-41B4-9829-5BEBF700FA0A}" srcOrd="1" destOrd="0" presId="urn:microsoft.com/office/officeart/2005/8/layout/vList5"/>
    <dgm:cxn modelId="{4C5521AC-2870-4B54-B5E1-E1C6BA2F7E02}" type="presParOf" srcId="{855A7947-3FE3-4593-9B5B-25A83DDF0DE0}" destId="{A437FBAA-8A62-4D1A-8086-B1D54AF76303}" srcOrd="2" destOrd="0" presId="urn:microsoft.com/office/officeart/2005/8/layout/vList5"/>
    <dgm:cxn modelId="{DB9B6701-7915-4021-B19B-7ADFBCEC12F2}" type="presParOf" srcId="{A437FBAA-8A62-4D1A-8086-B1D54AF76303}" destId="{AF79752F-4DDD-44EB-8B2D-1B53B838B840}" srcOrd="0" destOrd="0" presId="urn:microsoft.com/office/officeart/2005/8/layout/vList5"/>
    <dgm:cxn modelId="{BFE34CA5-4A15-4F7E-9806-E212BED72E33}" type="presParOf" srcId="{A437FBAA-8A62-4D1A-8086-B1D54AF76303}" destId="{2C73E0ED-031D-4BA6-B300-AB7AAE9ABE10}" srcOrd="1" destOrd="0" presId="urn:microsoft.com/office/officeart/2005/8/layout/vList5"/>
    <dgm:cxn modelId="{6767BC1B-44AE-4146-95E7-1773FB204EAB}" type="presParOf" srcId="{855A7947-3FE3-4593-9B5B-25A83DDF0DE0}" destId="{80F9C0DF-82F8-41C3-ACEA-77E703079C6B}" srcOrd="3" destOrd="0" presId="urn:microsoft.com/office/officeart/2005/8/layout/vList5"/>
    <dgm:cxn modelId="{3DB69D69-6989-4444-AD28-93AD96F88E8D}" type="presParOf" srcId="{855A7947-3FE3-4593-9B5B-25A83DDF0DE0}" destId="{812CB7ED-78D0-4AAF-A694-174F3A354C15}" srcOrd="4" destOrd="0" presId="urn:microsoft.com/office/officeart/2005/8/layout/vList5"/>
    <dgm:cxn modelId="{0BA49AA5-2CBD-490B-9242-1F05A5A7D967}" type="presParOf" srcId="{812CB7ED-78D0-4AAF-A694-174F3A354C15}" destId="{173DD0A6-FDC8-421F-9D81-939392B323A2}" srcOrd="0" destOrd="0" presId="urn:microsoft.com/office/officeart/2005/8/layout/vList5"/>
    <dgm:cxn modelId="{8A32A115-2384-425D-996F-13DC54B35453}" type="presParOf" srcId="{812CB7ED-78D0-4AAF-A694-174F3A354C15}" destId="{B9B679CA-3EAA-4529-A485-FDACFF403B76}" srcOrd="1" destOrd="0" presId="urn:microsoft.com/office/officeart/2005/8/layout/vList5"/>
    <dgm:cxn modelId="{22C0CB7A-8F6E-4897-9E01-7770CCD85350}" type="presParOf" srcId="{855A7947-3FE3-4593-9B5B-25A83DDF0DE0}" destId="{9368C20E-C076-406B-B1E6-1A98DDD517D1}" srcOrd="5" destOrd="0" presId="urn:microsoft.com/office/officeart/2005/8/layout/vList5"/>
    <dgm:cxn modelId="{C08AC24F-3408-40A5-AA31-897AD284F1F1}" type="presParOf" srcId="{855A7947-3FE3-4593-9B5B-25A83DDF0DE0}" destId="{E6FB44D2-E69C-4F10-B152-503965941D26}" srcOrd="6" destOrd="0" presId="urn:microsoft.com/office/officeart/2005/8/layout/vList5"/>
    <dgm:cxn modelId="{277A33BE-EF7B-4780-A76E-1FCD53CD4782}" type="presParOf" srcId="{E6FB44D2-E69C-4F10-B152-503965941D26}" destId="{F1BCD501-2DC2-49B5-B2E1-CC5252C1117E}" srcOrd="0" destOrd="0" presId="urn:microsoft.com/office/officeart/2005/8/layout/vList5"/>
    <dgm:cxn modelId="{C0CD8EE6-93E3-4173-877F-9CC5FDF205F2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</dgm:extLst>
</dgm:dataModel>
</file>

<file path=xl/diagrams/data8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l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Indica la captación de ingresos con respecto a lo programado al periodo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(Ingresos propios captados/Ingresos propios programado)*100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1200" custLinFactNeighborY="-358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C785E3B6-C51E-412D-8656-CFDC724C5AEA}" type="presOf" srcId="{5F3CE698-83EC-4F46-A588-C2A27444A963}" destId="{855A7947-3FE3-4593-9B5B-25A83DDF0DE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B8943F43-E178-448F-ABFF-3E436ED2CEF9}" type="presOf" srcId="{FC6A3C28-4DA2-44F2-90A8-D9B3F9E3CCC2}" destId="{F1BCD501-2DC2-49B5-B2E1-CC5252C1117E}" srcOrd="0" destOrd="0" presId="urn:microsoft.com/office/officeart/2005/8/layout/vList5"/>
    <dgm:cxn modelId="{BDCB6A12-2EE0-4487-AB17-16A6C0F98307}" type="presOf" srcId="{6A1B0731-4605-46AC-B5B5-96265937D531}" destId="{AF79752F-4DDD-44EB-8B2D-1B53B838B840}" srcOrd="0" destOrd="0" presId="urn:microsoft.com/office/officeart/2005/8/layout/vList5"/>
    <dgm:cxn modelId="{C3867C79-D537-4C2E-992F-5E51B4FD4A44}" type="presOf" srcId="{9C16EF9A-BB3F-4155-8EAC-CFB88B7FB705}" destId="{B9B679CA-3EAA-4529-A485-FDACFF403B76}" srcOrd="0" destOrd="0" presId="urn:microsoft.com/office/officeart/2005/8/layout/vList5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CCDF9716-E732-4FA7-98DB-6A34C1ADD875}" type="presOf" srcId="{6D3234EB-5E70-47CC-9D9C-C6F5A670C9BB}" destId="{E4FD1D0D-3F88-4026-8B59-9676C7D33E72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1E64F205-20EC-481E-B08D-4B560228FA98}" type="presOf" srcId="{CB31F788-5EAF-4029-B608-2DE9ACC8C65B}" destId="{9553F992-FFD1-4A84-9FE6-C30B4C8A1690}" srcOrd="0" destOrd="0" presId="urn:microsoft.com/office/officeart/2005/8/layout/vList5"/>
    <dgm:cxn modelId="{9C2D70C7-25AB-4D51-A6DA-ECAD73290CB4}" type="presOf" srcId="{ABEB45ED-5C4E-4984-84AD-90C0ACDFAA4F}" destId="{9553F992-FFD1-4A84-9FE6-C30B4C8A1690}" srcOrd="0" destOrd="1" presId="urn:microsoft.com/office/officeart/2005/8/layout/vList5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FC5C2B83-1E2B-47E0-A703-1928BF95E832}" type="presOf" srcId="{5C81CDAA-A043-4A6F-8116-6EC1B37F326A}" destId="{036A28D4-44BD-4EB7-A6C9-3CB02BB10A58}" srcOrd="0" destOrd="0" presId="urn:microsoft.com/office/officeart/2005/8/layout/vList5"/>
    <dgm:cxn modelId="{CBED0675-41D3-46B5-A23D-93955833EDEC}" type="presOf" srcId="{E10972A8-2130-4DF2-9586-0192D1E633EB}" destId="{2C73E0ED-031D-4BA6-B300-AB7AAE9ABE10}" srcOrd="0" destOrd="0" presId="urn:microsoft.com/office/officeart/2005/8/layout/vList5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7A92EDAA-7590-49FC-A0AB-69F8A55ED560}" type="presOf" srcId="{640F6350-8D1C-4949-8640-268550B289E8}" destId="{173DD0A6-FDC8-421F-9D81-939392B323A2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2672F2C8-F304-4CDD-A009-3E79C541694E}" type="presParOf" srcId="{855A7947-3FE3-4593-9B5B-25A83DDF0DE0}" destId="{664B1A7B-B055-4200-93AE-7C607492048C}" srcOrd="0" destOrd="0" presId="urn:microsoft.com/office/officeart/2005/8/layout/vList5"/>
    <dgm:cxn modelId="{E93AD9F9-F3A1-4790-A02F-133CFFADA513}" type="presParOf" srcId="{664B1A7B-B055-4200-93AE-7C607492048C}" destId="{036A28D4-44BD-4EB7-A6C9-3CB02BB10A58}" srcOrd="0" destOrd="0" presId="urn:microsoft.com/office/officeart/2005/8/layout/vList5"/>
    <dgm:cxn modelId="{68C1C29F-A66A-4669-A5DA-2108B1B6AEFF}" type="presParOf" srcId="{664B1A7B-B055-4200-93AE-7C607492048C}" destId="{E4FD1D0D-3F88-4026-8B59-9676C7D33E72}" srcOrd="1" destOrd="0" presId="urn:microsoft.com/office/officeart/2005/8/layout/vList5"/>
    <dgm:cxn modelId="{EBB7C1C5-5010-41B6-A7B4-F6C1E3829129}" type="presParOf" srcId="{855A7947-3FE3-4593-9B5B-25A83DDF0DE0}" destId="{AE9A78C4-B958-41B4-9829-5BEBF700FA0A}" srcOrd="1" destOrd="0" presId="urn:microsoft.com/office/officeart/2005/8/layout/vList5"/>
    <dgm:cxn modelId="{A958D6AD-77EC-42C8-9ED0-6B5DBEEAD5D0}" type="presParOf" srcId="{855A7947-3FE3-4593-9B5B-25A83DDF0DE0}" destId="{A437FBAA-8A62-4D1A-8086-B1D54AF76303}" srcOrd="2" destOrd="0" presId="urn:microsoft.com/office/officeart/2005/8/layout/vList5"/>
    <dgm:cxn modelId="{81ACC453-0C9E-4446-BB1B-C4E6DEA8406A}" type="presParOf" srcId="{A437FBAA-8A62-4D1A-8086-B1D54AF76303}" destId="{AF79752F-4DDD-44EB-8B2D-1B53B838B840}" srcOrd="0" destOrd="0" presId="urn:microsoft.com/office/officeart/2005/8/layout/vList5"/>
    <dgm:cxn modelId="{7CF622EE-0854-4DAB-BBD7-38CD5A7B6414}" type="presParOf" srcId="{A437FBAA-8A62-4D1A-8086-B1D54AF76303}" destId="{2C73E0ED-031D-4BA6-B300-AB7AAE9ABE10}" srcOrd="1" destOrd="0" presId="urn:microsoft.com/office/officeart/2005/8/layout/vList5"/>
    <dgm:cxn modelId="{4585CF46-76B5-4E8A-8244-67D0CBAB3FE2}" type="presParOf" srcId="{855A7947-3FE3-4593-9B5B-25A83DDF0DE0}" destId="{80F9C0DF-82F8-41C3-ACEA-77E703079C6B}" srcOrd="3" destOrd="0" presId="urn:microsoft.com/office/officeart/2005/8/layout/vList5"/>
    <dgm:cxn modelId="{317A514E-CB16-4A4B-8AAD-346FA8B4BD06}" type="presParOf" srcId="{855A7947-3FE3-4593-9B5B-25A83DDF0DE0}" destId="{812CB7ED-78D0-4AAF-A694-174F3A354C15}" srcOrd="4" destOrd="0" presId="urn:microsoft.com/office/officeart/2005/8/layout/vList5"/>
    <dgm:cxn modelId="{B9EC359E-F8E8-4AF4-9CFB-CE500B1C27BB}" type="presParOf" srcId="{812CB7ED-78D0-4AAF-A694-174F3A354C15}" destId="{173DD0A6-FDC8-421F-9D81-939392B323A2}" srcOrd="0" destOrd="0" presId="urn:microsoft.com/office/officeart/2005/8/layout/vList5"/>
    <dgm:cxn modelId="{954E703E-44FB-414C-913C-F49C616676D9}" type="presParOf" srcId="{812CB7ED-78D0-4AAF-A694-174F3A354C15}" destId="{B9B679CA-3EAA-4529-A485-FDACFF403B76}" srcOrd="1" destOrd="0" presId="urn:microsoft.com/office/officeart/2005/8/layout/vList5"/>
    <dgm:cxn modelId="{F016C0F0-E081-4E84-85AA-B5E9CEB177B5}" type="presParOf" srcId="{855A7947-3FE3-4593-9B5B-25A83DDF0DE0}" destId="{9368C20E-C076-406B-B1E6-1A98DDD517D1}" srcOrd="5" destOrd="0" presId="urn:microsoft.com/office/officeart/2005/8/layout/vList5"/>
    <dgm:cxn modelId="{B6984C46-3976-4B2A-A4A5-D7D7D62CCC5E}" type="presParOf" srcId="{855A7947-3FE3-4593-9B5B-25A83DDF0DE0}" destId="{E6FB44D2-E69C-4F10-B152-503965941D26}" srcOrd="6" destOrd="0" presId="urn:microsoft.com/office/officeart/2005/8/layout/vList5"/>
    <dgm:cxn modelId="{B383372F-839F-42E0-B439-2DDCA9FBC7C1}" type="presParOf" srcId="{E6FB44D2-E69C-4F10-B152-503965941D26}" destId="{F1BCD501-2DC2-49B5-B2E1-CC5252C1117E}" srcOrd="0" destOrd="0" presId="urn:microsoft.com/office/officeart/2005/8/layout/vList5"/>
    <dgm:cxn modelId="{9CD8CB67-ACB0-4360-BD3E-95EC56233C27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9.xml><?xml version="1.0" encoding="utf-8"?>
<dgm:dataModel xmlns:dgm="http://schemas.openxmlformats.org/drawingml/2006/diagram" xmlns:a="http://schemas.openxmlformats.org/drawingml/2006/main">
  <dgm:ptLst>
    <dgm:pt modelId="{5F3CE698-83EC-4F46-A588-C2A27444A963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5C81CDAA-A043-4A6F-8116-6EC1B37F326A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Definición</a:t>
          </a:r>
        </a:p>
      </dgm:t>
    </dgm:pt>
    <dgm:pt modelId="{D3223C2F-F228-48C4-AE69-E04DDA0BB701}" type="par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45C8F39F-EBD2-47CC-8B23-0223F55EA196}" type="sibTrans" cxnId="{800209EF-E0C2-40A7-A8E6-02AE9A771205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D3234EB-5E70-47CC-9D9C-C6F5A670C9BB}">
      <dgm:prSet phldrT="[Texto]" custT="1"/>
      <dgm:spPr/>
      <dgm:t>
        <a:bodyPr/>
        <a:lstStyle/>
        <a:p>
          <a:pPr algn="just" rtl="0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El índice del cumplimiento de normatividad de partidas restringidas determina el porcentaje del presupuesto ejercido de las partidas sujetas a restricción respecto del presupuesto autorizado para éstas. 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E73B382B-41F9-4D1F-9E41-151CA1595F92}" type="par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2AD354E-891F-4539-ABA8-C6FFDA83F735}" type="sibTrans" cxnId="{689C3DA3-FBB8-4E71-8F81-05CFE7660EE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A1B0731-4605-46AC-B5B5-96265937D531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Base de cálculo</a:t>
          </a:r>
        </a:p>
      </dgm:t>
    </dgm:pt>
    <dgm:pt modelId="{0E41CDA5-80AA-4FC9-B188-50285C28FAA2}" type="par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4D1116D-750D-412B-B14F-E521CAE3633C}" type="sibTrans" cxnId="{4497CBF8-51B2-46F3-BB1D-93BBA4297716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E10972A8-2130-4DF2-9586-0192D1E633EB}">
      <dgm:prSet phldrT="[Texto]" custT="1"/>
      <dgm:spPr/>
      <dgm:t>
        <a:bodyPr/>
        <a:lstStyle/>
        <a:p>
          <a:pPr algn="just"/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Presupuesto ejercido de partidas sujetas a restricción/Presupuesto autorizado de partidas sujetas a restricción)*100</a:t>
          </a:r>
          <a:endParaRPr lang="es-ES" sz="800">
            <a:latin typeface="Arial" pitchFamily="34" charset="0"/>
            <a:cs typeface="Arial" pitchFamily="34" charset="0"/>
          </a:endParaRPr>
        </a:p>
      </dgm:t>
    </dgm:pt>
    <dgm:pt modelId="{C19B9F70-9D87-4667-828B-A5323455F644}" type="par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BBFDC9D9-0808-4E9E-9877-C98CEDF61CB6}" type="sibTrans" cxnId="{F0583361-A3E2-4D95-BF4B-1CECE6E026BC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40F6350-8D1C-4949-8640-268550B289E8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Periodicidad</a:t>
          </a:r>
        </a:p>
      </dgm:t>
    </dgm:pt>
    <dgm:pt modelId="{6B61A2A7-C6FA-4120-8B99-E793DE78C0D8}" type="par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31C0CD-66B6-4C64-8DA8-FE398D0CD9E8}" type="sibTrans" cxnId="{81DC6CFD-3D7B-444B-A4B6-10A0DBB365C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9C16EF9A-BB3F-4155-8EAC-CFB88B7FB705}">
      <dgm:prSet phldrT="[Texto]"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Trimestral</a:t>
          </a:r>
        </a:p>
      </dgm:t>
    </dgm:pt>
    <dgm:pt modelId="{8497E554-8F18-41BE-B2B1-1237FAF39328}" type="par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6C297D94-2E07-4106-90B7-03D1B16CF962}" type="sibTrans" cxnId="{392B4997-BFF2-4C74-830A-B633C8F06A5A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CB31F788-5EAF-4029-B608-2DE9ACC8C65B}">
      <dgm:prSet custT="1"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DA989D93-3607-4B31-B651-FAE0CE8DF94C}" type="par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180A4AE-CDD6-4225-815E-1C89896BE0B9}" type="sibTrans" cxnId="{F2ADC222-2C0B-45EA-AD5C-DF61D17F8BAD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FC6A3C28-4DA2-44F2-90A8-D9B3F9E3CCC2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Tipo</a:t>
          </a:r>
        </a:p>
      </dgm:t>
    </dgm:pt>
    <dgm:pt modelId="{27958A34-D796-4723-8874-0BD5D99D1E53}" type="par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25AE9813-548D-4BC7-A1B7-63382A035D79}" type="sibTrans" cxnId="{9710214C-8C46-4BB3-B6E0-5B6A8C34CE42}">
      <dgm:prSet/>
      <dgm:spPr/>
      <dgm:t>
        <a:bodyPr/>
        <a:lstStyle/>
        <a:p>
          <a:endParaRPr lang="es-ES" sz="800">
            <a:latin typeface="Arial" pitchFamily="34" charset="0"/>
            <a:cs typeface="Arial" pitchFamily="34" charset="0"/>
          </a:endParaRPr>
        </a:p>
      </dgm:t>
    </dgm:pt>
    <dgm:pt modelId="{ABEB45ED-5C4E-4984-84AD-90C0ACDFAA4F}">
      <dgm:prSet custT="1"/>
      <dgm:spPr/>
      <dgm:t>
        <a:bodyPr/>
        <a:lstStyle/>
        <a:p>
          <a:r>
            <a:rPr lang="es-ES" sz="800">
              <a:latin typeface="Arial" pitchFamily="34" charset="0"/>
              <a:cs typeface="Arial" pitchFamily="34" charset="0"/>
            </a:rPr>
            <a:t>Gestión</a:t>
          </a:r>
        </a:p>
      </dgm:t>
    </dgm:pt>
    <dgm:pt modelId="{489BF7A4-6A68-4212-979B-59F3AD00C94E}" type="parTrans" cxnId="{1D6BA943-FF8F-47E6-8A0A-846B048F0514}">
      <dgm:prSet/>
      <dgm:spPr/>
      <dgm:t>
        <a:bodyPr/>
        <a:lstStyle/>
        <a:p>
          <a:endParaRPr lang="es-ES" sz="800"/>
        </a:p>
      </dgm:t>
    </dgm:pt>
    <dgm:pt modelId="{F12F34F6-D070-42C8-8A99-923664000148}" type="sibTrans" cxnId="{1D6BA943-FF8F-47E6-8A0A-846B048F0514}">
      <dgm:prSet/>
      <dgm:spPr/>
      <dgm:t>
        <a:bodyPr/>
        <a:lstStyle/>
        <a:p>
          <a:endParaRPr lang="es-ES" sz="800"/>
        </a:p>
      </dgm:t>
    </dgm:pt>
    <dgm:pt modelId="{855A7947-3FE3-4593-9B5B-25A83DDF0DE0}" type="pres">
      <dgm:prSet presAssocID="{5F3CE698-83EC-4F46-A588-C2A27444A963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64B1A7B-B055-4200-93AE-7C607492048C}" type="pres">
      <dgm:prSet presAssocID="{5C81CDAA-A043-4A6F-8116-6EC1B37F326A}" presName="linNode" presStyleCnt="0"/>
      <dgm:spPr/>
    </dgm:pt>
    <dgm:pt modelId="{036A28D4-44BD-4EB7-A6C9-3CB02BB10A58}" type="pres">
      <dgm:prSet presAssocID="{5C81CDAA-A043-4A6F-8116-6EC1B37F326A}" presName="parentText" presStyleLbl="node1" presStyleIdx="0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4FD1D0D-3F88-4026-8B59-9676C7D33E72}" type="pres">
      <dgm:prSet presAssocID="{5C81CDAA-A043-4A6F-8116-6EC1B37F326A}" presName="descendantText" presStyleLbl="alignAccFollowNode1" presStyleIdx="0" presStyleCnt="4" custScaleX="127461" custLinFactNeighborX="5" custLinFactNeighborY="4927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E9A78C4-B958-41B4-9829-5BEBF700FA0A}" type="pres">
      <dgm:prSet presAssocID="{45C8F39F-EBD2-47CC-8B23-0223F55EA196}" presName="sp" presStyleCnt="0"/>
      <dgm:spPr/>
    </dgm:pt>
    <dgm:pt modelId="{A437FBAA-8A62-4D1A-8086-B1D54AF76303}" type="pres">
      <dgm:prSet presAssocID="{6A1B0731-4605-46AC-B5B5-96265937D531}" presName="linNode" presStyleCnt="0"/>
      <dgm:spPr/>
    </dgm:pt>
    <dgm:pt modelId="{AF79752F-4DDD-44EB-8B2D-1B53B838B840}" type="pres">
      <dgm:prSet presAssocID="{6A1B0731-4605-46AC-B5B5-96265937D531}" presName="parentText" presStyleLbl="node1" presStyleIdx="1" presStyleCnt="4" custScaleX="55300" custLinFactNeighborX="-57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C73E0ED-031D-4BA6-B300-AB7AAE9ABE10}" type="pres">
      <dgm:prSet presAssocID="{6A1B0731-4605-46AC-B5B5-96265937D531}" presName="descendantText" presStyleLbl="alignAccFollowNode1" presStyleIdx="1" presStyleCnt="4" custScaleX="127461" custLinFactNeighborX="1600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0F9C0DF-82F8-41C3-ACEA-77E703079C6B}" type="pres">
      <dgm:prSet presAssocID="{94D1116D-750D-412B-B14F-E521CAE3633C}" presName="sp" presStyleCnt="0"/>
      <dgm:spPr/>
    </dgm:pt>
    <dgm:pt modelId="{812CB7ED-78D0-4AAF-A694-174F3A354C15}" type="pres">
      <dgm:prSet presAssocID="{640F6350-8D1C-4949-8640-268550B289E8}" presName="linNode" presStyleCnt="0"/>
      <dgm:spPr/>
    </dgm:pt>
    <dgm:pt modelId="{173DD0A6-FDC8-421F-9D81-939392B323A2}" type="pres">
      <dgm:prSet presAssocID="{640F6350-8D1C-4949-8640-268550B289E8}" presName="parentText" presStyleLbl="node1" presStyleIdx="2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B9B679CA-3EAA-4529-A485-FDACFF403B76}" type="pres">
      <dgm:prSet presAssocID="{640F6350-8D1C-4949-8640-268550B289E8}" presName="descendantText" presStyleLbl="alignAccFollowNode1" presStyleIdx="2" presStyleCnt="4" custScaleX="12746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368C20E-C076-406B-B1E6-1A98DDD517D1}" type="pres">
      <dgm:prSet presAssocID="{AB31C0CD-66B6-4C64-8DA8-FE398D0CD9E8}" presName="sp" presStyleCnt="0"/>
      <dgm:spPr/>
    </dgm:pt>
    <dgm:pt modelId="{E6FB44D2-E69C-4F10-B152-503965941D26}" type="pres">
      <dgm:prSet presAssocID="{FC6A3C28-4DA2-44F2-90A8-D9B3F9E3CCC2}" presName="linNode" presStyleCnt="0"/>
      <dgm:spPr/>
    </dgm:pt>
    <dgm:pt modelId="{F1BCD501-2DC2-49B5-B2E1-CC5252C1117E}" type="pres">
      <dgm:prSet presAssocID="{FC6A3C28-4DA2-44F2-90A8-D9B3F9E3CCC2}" presName="parentText" presStyleLbl="node1" presStyleIdx="3" presStyleCnt="4" custScaleX="5530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553F992-FFD1-4A84-9FE6-C30B4C8A1690}" type="pres">
      <dgm:prSet presAssocID="{FC6A3C28-4DA2-44F2-90A8-D9B3F9E3CCC2}" presName="descendantText" presStyleLbl="alignAccFollowNode1" presStyleIdx="3" presStyleCnt="4" custScaleX="127461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CDA5D6D0-72BE-45B6-BA36-A24CC0A1B0B6}" type="presOf" srcId="{5F3CE698-83EC-4F46-A588-C2A27444A963}" destId="{855A7947-3FE3-4593-9B5B-25A83DDF0DE0}" srcOrd="0" destOrd="0" presId="urn:microsoft.com/office/officeart/2005/8/layout/vList5"/>
    <dgm:cxn modelId="{689C3DA3-FBB8-4E71-8F81-05CFE7660EED}" srcId="{5C81CDAA-A043-4A6F-8116-6EC1B37F326A}" destId="{6D3234EB-5E70-47CC-9D9C-C6F5A670C9BB}" srcOrd="0" destOrd="0" parTransId="{E73B382B-41F9-4D1F-9E41-151CA1595F92}" sibTransId="{92AD354E-891F-4539-ABA8-C6FFDA83F735}"/>
    <dgm:cxn modelId="{1D6BA943-FF8F-47E6-8A0A-846B048F0514}" srcId="{FC6A3C28-4DA2-44F2-90A8-D9B3F9E3CCC2}" destId="{ABEB45ED-5C4E-4984-84AD-90C0ACDFAA4F}" srcOrd="1" destOrd="0" parTransId="{489BF7A4-6A68-4212-979B-59F3AD00C94E}" sibTransId="{F12F34F6-D070-42C8-8A99-923664000148}"/>
    <dgm:cxn modelId="{9D06A012-E243-407F-929B-6E745D8B66AC}" type="presOf" srcId="{5C81CDAA-A043-4A6F-8116-6EC1B37F326A}" destId="{036A28D4-44BD-4EB7-A6C9-3CB02BB10A58}" srcOrd="0" destOrd="0" presId="urn:microsoft.com/office/officeart/2005/8/layout/vList5"/>
    <dgm:cxn modelId="{81DC6CFD-3D7B-444B-A4B6-10A0DBB365CD}" srcId="{5F3CE698-83EC-4F46-A588-C2A27444A963}" destId="{640F6350-8D1C-4949-8640-268550B289E8}" srcOrd="2" destOrd="0" parTransId="{6B61A2A7-C6FA-4120-8B99-E793DE78C0D8}" sibTransId="{AB31C0CD-66B6-4C64-8DA8-FE398D0CD9E8}"/>
    <dgm:cxn modelId="{777BCFF5-4CF6-4247-8F2B-1FE347C04A62}" type="presOf" srcId="{640F6350-8D1C-4949-8640-268550B289E8}" destId="{173DD0A6-FDC8-421F-9D81-939392B323A2}" srcOrd="0" destOrd="0" presId="urn:microsoft.com/office/officeart/2005/8/layout/vList5"/>
    <dgm:cxn modelId="{F0583361-A3E2-4D95-BF4B-1CECE6E026BC}" srcId="{6A1B0731-4605-46AC-B5B5-96265937D531}" destId="{E10972A8-2130-4DF2-9586-0192D1E633EB}" srcOrd="0" destOrd="0" parTransId="{C19B9F70-9D87-4667-828B-A5323455F644}" sibTransId="{BBFDC9D9-0808-4E9E-9877-C98CEDF61CB6}"/>
    <dgm:cxn modelId="{EC7E2EA2-D13B-4027-A129-0CA5D37201A1}" type="presOf" srcId="{ABEB45ED-5C4E-4984-84AD-90C0ACDFAA4F}" destId="{9553F992-FFD1-4A84-9FE6-C30B4C8A1690}" srcOrd="0" destOrd="1" presId="urn:microsoft.com/office/officeart/2005/8/layout/vList5"/>
    <dgm:cxn modelId="{F4B0CE03-72A2-429B-A28B-B35D412C6941}" type="presOf" srcId="{CB31F788-5EAF-4029-B608-2DE9ACC8C65B}" destId="{9553F992-FFD1-4A84-9FE6-C30B4C8A1690}" srcOrd="0" destOrd="0" presId="urn:microsoft.com/office/officeart/2005/8/layout/vList5"/>
    <dgm:cxn modelId="{EB0E0302-27F0-4BE9-94CB-4AA82F738DC3}" type="presOf" srcId="{6A1B0731-4605-46AC-B5B5-96265937D531}" destId="{AF79752F-4DDD-44EB-8B2D-1B53B838B840}" srcOrd="0" destOrd="0" presId="urn:microsoft.com/office/officeart/2005/8/layout/vList5"/>
    <dgm:cxn modelId="{392B4997-BFF2-4C74-830A-B633C8F06A5A}" srcId="{640F6350-8D1C-4949-8640-268550B289E8}" destId="{9C16EF9A-BB3F-4155-8EAC-CFB88B7FB705}" srcOrd="0" destOrd="0" parTransId="{8497E554-8F18-41BE-B2B1-1237FAF39328}" sibTransId="{6C297D94-2E07-4106-90B7-03D1B16CF962}"/>
    <dgm:cxn modelId="{800209EF-E0C2-40A7-A8E6-02AE9A771205}" srcId="{5F3CE698-83EC-4F46-A588-C2A27444A963}" destId="{5C81CDAA-A043-4A6F-8116-6EC1B37F326A}" srcOrd="0" destOrd="0" parTransId="{D3223C2F-F228-48C4-AE69-E04DDA0BB701}" sibTransId="{45C8F39F-EBD2-47CC-8B23-0223F55EA196}"/>
    <dgm:cxn modelId="{9710214C-8C46-4BB3-B6E0-5B6A8C34CE42}" srcId="{5F3CE698-83EC-4F46-A588-C2A27444A963}" destId="{FC6A3C28-4DA2-44F2-90A8-D9B3F9E3CCC2}" srcOrd="3" destOrd="0" parTransId="{27958A34-D796-4723-8874-0BD5D99D1E53}" sibTransId="{25AE9813-548D-4BC7-A1B7-63382A035D79}"/>
    <dgm:cxn modelId="{4497CBF8-51B2-46F3-BB1D-93BBA4297716}" srcId="{5F3CE698-83EC-4F46-A588-C2A27444A963}" destId="{6A1B0731-4605-46AC-B5B5-96265937D531}" srcOrd="1" destOrd="0" parTransId="{0E41CDA5-80AA-4FC9-B188-50285C28FAA2}" sibTransId="{94D1116D-750D-412B-B14F-E521CAE3633C}"/>
    <dgm:cxn modelId="{CADD977A-4458-4363-9870-45D3E8FFD6F7}" type="presOf" srcId="{FC6A3C28-4DA2-44F2-90A8-D9B3F9E3CCC2}" destId="{F1BCD501-2DC2-49B5-B2E1-CC5252C1117E}" srcOrd="0" destOrd="0" presId="urn:microsoft.com/office/officeart/2005/8/layout/vList5"/>
    <dgm:cxn modelId="{CBA90253-C000-4A41-BEAA-00EAF723B8C9}" type="presOf" srcId="{9C16EF9A-BB3F-4155-8EAC-CFB88B7FB705}" destId="{B9B679CA-3EAA-4529-A485-FDACFF403B76}" srcOrd="0" destOrd="0" presId="urn:microsoft.com/office/officeart/2005/8/layout/vList5"/>
    <dgm:cxn modelId="{F2ADC222-2C0B-45EA-AD5C-DF61D17F8BAD}" srcId="{FC6A3C28-4DA2-44F2-90A8-D9B3F9E3CCC2}" destId="{CB31F788-5EAF-4029-B608-2DE9ACC8C65B}" srcOrd="0" destOrd="0" parTransId="{DA989D93-3607-4B31-B651-FAE0CE8DF94C}" sibTransId="{2180A4AE-CDD6-4225-815E-1C89896BE0B9}"/>
    <dgm:cxn modelId="{6AFC168A-2ABA-4F53-8CBE-146DE0A0812F}" type="presOf" srcId="{6D3234EB-5E70-47CC-9D9C-C6F5A670C9BB}" destId="{E4FD1D0D-3F88-4026-8B59-9676C7D33E72}" srcOrd="0" destOrd="0" presId="urn:microsoft.com/office/officeart/2005/8/layout/vList5"/>
    <dgm:cxn modelId="{7EEFB7F2-C5B0-4CD9-A5F2-A9004F8047D1}" type="presOf" srcId="{E10972A8-2130-4DF2-9586-0192D1E633EB}" destId="{2C73E0ED-031D-4BA6-B300-AB7AAE9ABE10}" srcOrd="0" destOrd="0" presId="urn:microsoft.com/office/officeart/2005/8/layout/vList5"/>
    <dgm:cxn modelId="{F25F006D-FE68-48C7-AF01-6E61BB3AD04D}" type="presParOf" srcId="{855A7947-3FE3-4593-9B5B-25A83DDF0DE0}" destId="{664B1A7B-B055-4200-93AE-7C607492048C}" srcOrd="0" destOrd="0" presId="urn:microsoft.com/office/officeart/2005/8/layout/vList5"/>
    <dgm:cxn modelId="{BBB111BB-A2E4-4DEA-A78B-3CF1B839109C}" type="presParOf" srcId="{664B1A7B-B055-4200-93AE-7C607492048C}" destId="{036A28D4-44BD-4EB7-A6C9-3CB02BB10A58}" srcOrd="0" destOrd="0" presId="urn:microsoft.com/office/officeart/2005/8/layout/vList5"/>
    <dgm:cxn modelId="{82C649A7-3CEA-4DF3-B445-AF174FFA9BF6}" type="presParOf" srcId="{664B1A7B-B055-4200-93AE-7C607492048C}" destId="{E4FD1D0D-3F88-4026-8B59-9676C7D33E72}" srcOrd="1" destOrd="0" presId="urn:microsoft.com/office/officeart/2005/8/layout/vList5"/>
    <dgm:cxn modelId="{A81204E9-BDE8-410B-B7EE-5D59490A40DE}" type="presParOf" srcId="{855A7947-3FE3-4593-9B5B-25A83DDF0DE0}" destId="{AE9A78C4-B958-41B4-9829-5BEBF700FA0A}" srcOrd="1" destOrd="0" presId="urn:microsoft.com/office/officeart/2005/8/layout/vList5"/>
    <dgm:cxn modelId="{29E9C5D9-D6AB-44A7-B7D2-3C64097378A8}" type="presParOf" srcId="{855A7947-3FE3-4593-9B5B-25A83DDF0DE0}" destId="{A437FBAA-8A62-4D1A-8086-B1D54AF76303}" srcOrd="2" destOrd="0" presId="urn:microsoft.com/office/officeart/2005/8/layout/vList5"/>
    <dgm:cxn modelId="{C9434C06-B9D9-495E-A124-97162AB6D9F7}" type="presParOf" srcId="{A437FBAA-8A62-4D1A-8086-B1D54AF76303}" destId="{AF79752F-4DDD-44EB-8B2D-1B53B838B840}" srcOrd="0" destOrd="0" presId="urn:microsoft.com/office/officeart/2005/8/layout/vList5"/>
    <dgm:cxn modelId="{88C3AD40-F264-4EF9-983D-871340FA1483}" type="presParOf" srcId="{A437FBAA-8A62-4D1A-8086-B1D54AF76303}" destId="{2C73E0ED-031D-4BA6-B300-AB7AAE9ABE10}" srcOrd="1" destOrd="0" presId="urn:microsoft.com/office/officeart/2005/8/layout/vList5"/>
    <dgm:cxn modelId="{6C5D9DFD-7065-41C5-A184-2CB582D8D3FC}" type="presParOf" srcId="{855A7947-3FE3-4593-9B5B-25A83DDF0DE0}" destId="{80F9C0DF-82F8-41C3-ACEA-77E703079C6B}" srcOrd="3" destOrd="0" presId="urn:microsoft.com/office/officeart/2005/8/layout/vList5"/>
    <dgm:cxn modelId="{715022B5-9938-4EA2-A72B-16600EFEEB3D}" type="presParOf" srcId="{855A7947-3FE3-4593-9B5B-25A83DDF0DE0}" destId="{812CB7ED-78D0-4AAF-A694-174F3A354C15}" srcOrd="4" destOrd="0" presId="urn:microsoft.com/office/officeart/2005/8/layout/vList5"/>
    <dgm:cxn modelId="{3F6A1B0A-D512-4B1C-AE95-5FD109E0CB0A}" type="presParOf" srcId="{812CB7ED-78D0-4AAF-A694-174F3A354C15}" destId="{173DD0A6-FDC8-421F-9D81-939392B323A2}" srcOrd="0" destOrd="0" presId="urn:microsoft.com/office/officeart/2005/8/layout/vList5"/>
    <dgm:cxn modelId="{6034CDB0-0265-4331-94F7-446B5547A4B9}" type="presParOf" srcId="{812CB7ED-78D0-4AAF-A694-174F3A354C15}" destId="{B9B679CA-3EAA-4529-A485-FDACFF403B76}" srcOrd="1" destOrd="0" presId="urn:microsoft.com/office/officeart/2005/8/layout/vList5"/>
    <dgm:cxn modelId="{7305D2FE-D961-4611-A0E2-54794CF1A75E}" type="presParOf" srcId="{855A7947-3FE3-4593-9B5B-25A83DDF0DE0}" destId="{9368C20E-C076-406B-B1E6-1A98DDD517D1}" srcOrd="5" destOrd="0" presId="urn:microsoft.com/office/officeart/2005/8/layout/vList5"/>
    <dgm:cxn modelId="{DF687E09-28F0-4E5F-8BA8-B5CA95FE380E}" type="presParOf" srcId="{855A7947-3FE3-4593-9B5B-25A83DDF0DE0}" destId="{E6FB44D2-E69C-4F10-B152-503965941D26}" srcOrd="6" destOrd="0" presId="urn:microsoft.com/office/officeart/2005/8/layout/vList5"/>
    <dgm:cxn modelId="{BE806543-78B3-4DE0-95B4-2F3EC93CDEB4}" type="presParOf" srcId="{E6FB44D2-E69C-4F10-B152-503965941D26}" destId="{F1BCD501-2DC2-49B5-B2E1-CC5252C1117E}" srcOrd="0" destOrd="0" presId="urn:microsoft.com/office/officeart/2005/8/layout/vList5"/>
    <dgm:cxn modelId="{2BE384FE-0ECB-4B5B-BC6B-D788BAC077DB}" type="presParOf" srcId="{E6FB44D2-E69C-4F10-B152-503965941D26}" destId="{9553F992-FFD1-4A84-9FE6-C30B4C8A1690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664663" y="-2387548"/>
          <a:ext cx="293122" cy="5122000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La cuantificación del volúmen total de personas capacitadas , agrupa a las distintas modalidades de este servicio que proporciona el  Sistema Conalep.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50225" y="41199"/>
        <a:ext cx="5107691" cy="264504"/>
      </dsp:txXfrm>
    </dsp:sp>
    <dsp:sp modelId="{036A28D4-44BD-4EB7-A6C9-3CB02BB10A58}">
      <dsp:nvSpPr>
        <dsp:cNvPr id="0" name=""/>
        <dsp:cNvSpPr/>
      </dsp:nvSpPr>
      <dsp:spPr>
        <a:xfrm>
          <a:off x="112" y="761"/>
          <a:ext cx="1249999" cy="36640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17998" y="18647"/>
        <a:ext cx="1214227" cy="330630"/>
      </dsp:txXfrm>
    </dsp:sp>
    <dsp:sp modelId="{2C73E0ED-031D-4BA6-B300-AB7AAE9ABE10}">
      <dsp:nvSpPr>
        <dsp:cNvPr id="0" name=""/>
        <dsp:cNvSpPr/>
      </dsp:nvSpPr>
      <dsp:spPr>
        <a:xfrm rot="5400000">
          <a:off x="3664663" y="-1992314"/>
          <a:ext cx="293122" cy="5122000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Capacitación laboral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50225" y="436433"/>
        <a:ext cx="5107691" cy="264504"/>
      </dsp:txXfrm>
    </dsp:sp>
    <dsp:sp modelId="{AF79752F-4DDD-44EB-8B2D-1B53B838B840}">
      <dsp:nvSpPr>
        <dsp:cNvPr id="0" name=""/>
        <dsp:cNvSpPr/>
      </dsp:nvSpPr>
      <dsp:spPr>
        <a:xfrm>
          <a:off x="0" y="385484"/>
          <a:ext cx="1249999" cy="36640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17886" y="403370"/>
        <a:ext cx="1214227" cy="330630"/>
      </dsp:txXfrm>
    </dsp:sp>
    <dsp:sp modelId="{B9B679CA-3EAA-4529-A485-FDACFF403B76}">
      <dsp:nvSpPr>
        <dsp:cNvPr id="0" name=""/>
        <dsp:cNvSpPr/>
      </dsp:nvSpPr>
      <dsp:spPr>
        <a:xfrm rot="5400000">
          <a:off x="3664551" y="-1607591"/>
          <a:ext cx="293122" cy="5122000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Trimestral</a:t>
          </a:r>
        </a:p>
      </dsp:txBody>
      <dsp:txXfrm rot="-5400000">
        <a:off x="1250113" y="821156"/>
        <a:ext cx="5107691" cy="264504"/>
      </dsp:txXfrm>
    </dsp:sp>
    <dsp:sp modelId="{173DD0A6-FDC8-421F-9D81-939392B323A2}">
      <dsp:nvSpPr>
        <dsp:cNvPr id="0" name=""/>
        <dsp:cNvSpPr/>
      </dsp:nvSpPr>
      <dsp:spPr>
        <a:xfrm>
          <a:off x="112" y="770207"/>
          <a:ext cx="1249999" cy="36640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17998" y="788093"/>
        <a:ext cx="1214227" cy="330630"/>
      </dsp:txXfrm>
    </dsp:sp>
    <dsp:sp modelId="{9553F992-FFD1-4A84-9FE6-C30B4C8A1690}">
      <dsp:nvSpPr>
        <dsp:cNvPr id="0" name=""/>
        <dsp:cNvSpPr/>
      </dsp:nvSpPr>
      <dsp:spPr>
        <a:xfrm rot="5400000">
          <a:off x="3664551" y="-1222869"/>
          <a:ext cx="293122" cy="5122000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250113" y="1205878"/>
        <a:ext cx="5107691" cy="264504"/>
      </dsp:txXfrm>
    </dsp:sp>
    <dsp:sp modelId="{F1BCD501-2DC2-49B5-B2E1-CC5252C1117E}">
      <dsp:nvSpPr>
        <dsp:cNvPr id="0" name=""/>
        <dsp:cNvSpPr/>
      </dsp:nvSpPr>
      <dsp:spPr>
        <a:xfrm>
          <a:off x="112" y="1154929"/>
          <a:ext cx="1249999" cy="36640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17998" y="1172815"/>
        <a:ext cx="1214227" cy="33063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662081" y="-2375750"/>
          <a:ext cx="332468" cy="514496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El indicador de relación costo Prestador de Servicios Profesionales/gasto total indica el porcentaje que representa el gasto de Prestadores de Servicios Profesionales con relación al gasto total.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55831" y="46730"/>
        <a:ext cx="5128739" cy="300008"/>
      </dsp:txXfrm>
    </dsp:sp>
    <dsp:sp modelId="{036A28D4-44BD-4EB7-A6C9-3CB02BB10A58}">
      <dsp:nvSpPr>
        <dsp:cNvPr id="0" name=""/>
        <dsp:cNvSpPr/>
      </dsp:nvSpPr>
      <dsp:spPr>
        <a:xfrm>
          <a:off x="112" y="864"/>
          <a:ext cx="1255605" cy="415585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20399" y="21151"/>
        <a:ext cx="1215031" cy="375011"/>
      </dsp:txXfrm>
    </dsp:sp>
    <dsp:sp modelId="{2C73E0ED-031D-4BA6-B300-AB7AAE9ABE10}">
      <dsp:nvSpPr>
        <dsp:cNvPr id="0" name=""/>
        <dsp:cNvSpPr/>
      </dsp:nvSpPr>
      <dsp:spPr>
        <a:xfrm rot="5400000">
          <a:off x="3662081" y="-1927463"/>
          <a:ext cx="332468" cy="514496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(Gasto ejercido en Prestadores de Servicios Profesionales / Presupuesto ejercido) * 100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55831" y="495017"/>
        <a:ext cx="5128739" cy="300008"/>
      </dsp:txXfrm>
    </dsp:sp>
    <dsp:sp modelId="{AF79752F-4DDD-44EB-8B2D-1B53B838B840}">
      <dsp:nvSpPr>
        <dsp:cNvPr id="0" name=""/>
        <dsp:cNvSpPr/>
      </dsp:nvSpPr>
      <dsp:spPr>
        <a:xfrm>
          <a:off x="0" y="437228"/>
          <a:ext cx="1255605" cy="415585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20287" y="457515"/>
        <a:ext cx="1215031" cy="375011"/>
      </dsp:txXfrm>
    </dsp:sp>
    <dsp:sp modelId="{B9B679CA-3EAA-4529-A485-FDACFF403B76}">
      <dsp:nvSpPr>
        <dsp:cNvPr id="0" name=""/>
        <dsp:cNvSpPr/>
      </dsp:nvSpPr>
      <dsp:spPr>
        <a:xfrm rot="5400000">
          <a:off x="3661968" y="-1491099"/>
          <a:ext cx="332468" cy="514496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Anual</a:t>
          </a:r>
        </a:p>
      </dsp:txBody>
      <dsp:txXfrm rot="-5400000">
        <a:off x="1255718" y="931381"/>
        <a:ext cx="5128739" cy="300008"/>
      </dsp:txXfrm>
    </dsp:sp>
    <dsp:sp modelId="{173DD0A6-FDC8-421F-9D81-939392B323A2}">
      <dsp:nvSpPr>
        <dsp:cNvPr id="0" name=""/>
        <dsp:cNvSpPr/>
      </dsp:nvSpPr>
      <dsp:spPr>
        <a:xfrm>
          <a:off x="112" y="873592"/>
          <a:ext cx="1255605" cy="415585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20399" y="893879"/>
        <a:ext cx="1215031" cy="375011"/>
      </dsp:txXfrm>
    </dsp:sp>
    <dsp:sp modelId="{9553F992-FFD1-4A84-9FE6-C30B4C8A1690}">
      <dsp:nvSpPr>
        <dsp:cNvPr id="0" name=""/>
        <dsp:cNvSpPr/>
      </dsp:nvSpPr>
      <dsp:spPr>
        <a:xfrm rot="5400000">
          <a:off x="3661968" y="-1054735"/>
          <a:ext cx="332468" cy="5144969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255718" y="1367745"/>
        <a:ext cx="5128739" cy="300008"/>
      </dsp:txXfrm>
    </dsp:sp>
    <dsp:sp modelId="{F1BCD501-2DC2-49B5-B2E1-CC5252C1117E}">
      <dsp:nvSpPr>
        <dsp:cNvPr id="0" name=""/>
        <dsp:cNvSpPr/>
      </dsp:nvSpPr>
      <dsp:spPr>
        <a:xfrm>
          <a:off x="112" y="1309956"/>
          <a:ext cx="1255605" cy="415585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20399" y="1330243"/>
        <a:ext cx="1215031" cy="37501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788156" y="-2464032"/>
          <a:ext cx="318529" cy="530503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El índice de evolución del presupuesto reprogramado total indica el porcentaje de cumplimiento del presupuesto reprogramado total.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94903" y="44770"/>
        <a:ext cx="5289488" cy="287431"/>
      </dsp:txXfrm>
    </dsp:sp>
    <dsp:sp modelId="{036A28D4-44BD-4EB7-A6C9-3CB02BB10A58}">
      <dsp:nvSpPr>
        <dsp:cNvPr id="0" name=""/>
        <dsp:cNvSpPr/>
      </dsp:nvSpPr>
      <dsp:spPr>
        <a:xfrm>
          <a:off x="116" y="827"/>
          <a:ext cx="1294669" cy="39816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19553" y="20264"/>
        <a:ext cx="1255795" cy="359287"/>
      </dsp:txXfrm>
    </dsp:sp>
    <dsp:sp modelId="{2C73E0ED-031D-4BA6-B300-AB7AAE9ABE10}">
      <dsp:nvSpPr>
        <dsp:cNvPr id="0" name=""/>
        <dsp:cNvSpPr/>
      </dsp:nvSpPr>
      <dsp:spPr>
        <a:xfrm rot="5400000">
          <a:off x="3788156" y="-2034540"/>
          <a:ext cx="318529" cy="530503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(Presupuesto ejercido (total)/Presupuesto reprogramado (total))*100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94903" y="474262"/>
        <a:ext cx="5289488" cy="287431"/>
      </dsp:txXfrm>
    </dsp:sp>
    <dsp:sp modelId="{AF79752F-4DDD-44EB-8B2D-1B53B838B840}">
      <dsp:nvSpPr>
        <dsp:cNvPr id="0" name=""/>
        <dsp:cNvSpPr/>
      </dsp:nvSpPr>
      <dsp:spPr>
        <a:xfrm>
          <a:off x="0" y="418897"/>
          <a:ext cx="1294669" cy="39816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19437" y="438334"/>
        <a:ext cx="1255795" cy="359287"/>
      </dsp:txXfrm>
    </dsp:sp>
    <dsp:sp modelId="{B9B679CA-3EAA-4529-A485-FDACFF403B76}">
      <dsp:nvSpPr>
        <dsp:cNvPr id="0" name=""/>
        <dsp:cNvSpPr/>
      </dsp:nvSpPr>
      <dsp:spPr>
        <a:xfrm rot="5400000">
          <a:off x="3788039" y="-1616470"/>
          <a:ext cx="318529" cy="530503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Trimestral</a:t>
          </a:r>
        </a:p>
      </dsp:txBody>
      <dsp:txXfrm rot="-5400000">
        <a:off x="1294786" y="892332"/>
        <a:ext cx="5289488" cy="287431"/>
      </dsp:txXfrm>
    </dsp:sp>
    <dsp:sp modelId="{173DD0A6-FDC8-421F-9D81-939392B323A2}">
      <dsp:nvSpPr>
        <dsp:cNvPr id="0" name=""/>
        <dsp:cNvSpPr/>
      </dsp:nvSpPr>
      <dsp:spPr>
        <a:xfrm>
          <a:off x="116" y="836967"/>
          <a:ext cx="1294669" cy="39816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19553" y="856404"/>
        <a:ext cx="1255795" cy="359287"/>
      </dsp:txXfrm>
    </dsp:sp>
    <dsp:sp modelId="{9553F992-FFD1-4A84-9FE6-C30B4C8A1690}">
      <dsp:nvSpPr>
        <dsp:cNvPr id="0" name=""/>
        <dsp:cNvSpPr/>
      </dsp:nvSpPr>
      <dsp:spPr>
        <a:xfrm rot="5400000">
          <a:off x="3788039" y="-1198400"/>
          <a:ext cx="318529" cy="530503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294786" y="1310402"/>
        <a:ext cx="5289488" cy="287431"/>
      </dsp:txXfrm>
    </dsp:sp>
    <dsp:sp modelId="{F1BCD501-2DC2-49B5-B2E1-CC5252C1117E}">
      <dsp:nvSpPr>
        <dsp:cNvPr id="0" name=""/>
        <dsp:cNvSpPr/>
      </dsp:nvSpPr>
      <dsp:spPr>
        <a:xfrm>
          <a:off x="116" y="1255037"/>
          <a:ext cx="1294669" cy="39816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19553" y="1274474"/>
        <a:ext cx="1255795" cy="359287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9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4FD1D0D-3F88-4026-8B59-9676C7D33E72}">
      <dsp:nvSpPr>
        <dsp:cNvPr id="0" name=""/>
        <dsp:cNvSpPr/>
      </dsp:nvSpPr>
      <dsp:spPr>
        <a:xfrm rot="5400000">
          <a:off x="3694710" y="-2348894"/>
          <a:ext cx="392541" cy="52291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 rtl="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El índice del cumplimiento de normatividad de partidas restringidas determina el porcentaje del presupuesto ejercido de las partidas sujetas a restricción respecto del presupuesto autorizado para éstas. 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76387" y="88591"/>
        <a:ext cx="5210025" cy="354217"/>
      </dsp:txXfrm>
    </dsp:sp>
    <dsp:sp modelId="{036A28D4-44BD-4EB7-A6C9-3CB02BB10A58}">
      <dsp:nvSpPr>
        <dsp:cNvPr id="0" name=""/>
        <dsp:cNvSpPr/>
      </dsp:nvSpPr>
      <dsp:spPr>
        <a:xfrm>
          <a:off x="114" y="1020"/>
          <a:ext cx="1276158" cy="490676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Definición</a:t>
          </a:r>
        </a:p>
      </dsp:txBody>
      <dsp:txXfrm>
        <a:off x="24067" y="24973"/>
        <a:ext cx="1228252" cy="442770"/>
      </dsp:txXfrm>
    </dsp:sp>
    <dsp:sp modelId="{2C73E0ED-031D-4BA6-B300-AB7AAE9ABE10}">
      <dsp:nvSpPr>
        <dsp:cNvPr id="0" name=""/>
        <dsp:cNvSpPr/>
      </dsp:nvSpPr>
      <dsp:spPr>
        <a:xfrm rot="5400000">
          <a:off x="3694710" y="-1853024"/>
          <a:ext cx="392541" cy="52291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just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b="0" i="0" strike="noStrike" kern="1200">
              <a:solidFill>
                <a:srgbClr val="000000"/>
              </a:solidFill>
              <a:latin typeface="Arial"/>
              <a:cs typeface="Arial"/>
            </a:rPr>
            <a:t>Presupuesto ejercido de partidas sujetas a restricción/Presupuesto autorizado de partidas sujetas a restricción)*100</a:t>
          </a:r>
          <a:endParaRPr lang="es-ES" sz="800" kern="1200">
            <a:latin typeface="Arial" pitchFamily="34" charset="0"/>
            <a:cs typeface="Arial" pitchFamily="34" charset="0"/>
          </a:endParaRPr>
        </a:p>
      </dsp:txBody>
      <dsp:txXfrm rot="-5400000">
        <a:off x="1276387" y="584461"/>
        <a:ext cx="5210025" cy="354217"/>
      </dsp:txXfrm>
    </dsp:sp>
    <dsp:sp modelId="{AF79752F-4DDD-44EB-8B2D-1B53B838B840}">
      <dsp:nvSpPr>
        <dsp:cNvPr id="0" name=""/>
        <dsp:cNvSpPr/>
      </dsp:nvSpPr>
      <dsp:spPr>
        <a:xfrm>
          <a:off x="0" y="516230"/>
          <a:ext cx="1276158" cy="490676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Base de cálculo</a:t>
          </a:r>
        </a:p>
      </dsp:txBody>
      <dsp:txXfrm>
        <a:off x="23953" y="540183"/>
        <a:ext cx="1228252" cy="442770"/>
      </dsp:txXfrm>
    </dsp:sp>
    <dsp:sp modelId="{B9B679CA-3EAA-4529-A485-FDACFF403B76}">
      <dsp:nvSpPr>
        <dsp:cNvPr id="0" name=""/>
        <dsp:cNvSpPr/>
      </dsp:nvSpPr>
      <dsp:spPr>
        <a:xfrm rot="5400000">
          <a:off x="3694595" y="-1337813"/>
          <a:ext cx="392541" cy="52291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Trimestral</a:t>
          </a:r>
        </a:p>
      </dsp:txBody>
      <dsp:txXfrm rot="-5400000">
        <a:off x="1276272" y="1099672"/>
        <a:ext cx="5210025" cy="354217"/>
      </dsp:txXfrm>
    </dsp:sp>
    <dsp:sp modelId="{173DD0A6-FDC8-421F-9D81-939392B323A2}">
      <dsp:nvSpPr>
        <dsp:cNvPr id="0" name=""/>
        <dsp:cNvSpPr/>
      </dsp:nvSpPr>
      <dsp:spPr>
        <a:xfrm>
          <a:off x="114" y="1031441"/>
          <a:ext cx="1276158" cy="490676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Periodicidad</a:t>
          </a:r>
        </a:p>
      </dsp:txBody>
      <dsp:txXfrm>
        <a:off x="24067" y="1055394"/>
        <a:ext cx="1228252" cy="442770"/>
      </dsp:txXfrm>
    </dsp:sp>
    <dsp:sp modelId="{9553F992-FFD1-4A84-9FE6-C30B4C8A1690}">
      <dsp:nvSpPr>
        <dsp:cNvPr id="0" name=""/>
        <dsp:cNvSpPr/>
      </dsp:nvSpPr>
      <dsp:spPr>
        <a:xfrm rot="5400000">
          <a:off x="3694595" y="-822603"/>
          <a:ext cx="392541" cy="5229187"/>
        </a:xfrm>
        <a:prstGeom prst="round2Same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es-ES" sz="800" kern="1200">
            <a:latin typeface="Arial" pitchFamily="34" charset="0"/>
            <a:cs typeface="Arial" pitchFamily="34" charset="0"/>
          </a:endParaRP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ES" sz="800" kern="1200">
              <a:latin typeface="Arial" pitchFamily="34" charset="0"/>
              <a:cs typeface="Arial" pitchFamily="34" charset="0"/>
            </a:rPr>
            <a:t>Gestión</a:t>
          </a:r>
        </a:p>
      </dsp:txBody>
      <dsp:txXfrm rot="-5400000">
        <a:off x="1276272" y="1614882"/>
        <a:ext cx="5210025" cy="354217"/>
      </dsp:txXfrm>
    </dsp:sp>
    <dsp:sp modelId="{F1BCD501-2DC2-49B5-B2E1-CC5252C1117E}">
      <dsp:nvSpPr>
        <dsp:cNvPr id="0" name=""/>
        <dsp:cNvSpPr/>
      </dsp:nvSpPr>
      <dsp:spPr>
        <a:xfrm>
          <a:off x="114" y="1546652"/>
          <a:ext cx="1276158" cy="490676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15240" rIns="30480" bIns="1524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Arial" pitchFamily="34" charset="0"/>
              <a:cs typeface="Arial" pitchFamily="34" charset="0"/>
            </a:rPr>
            <a:t>Tipo</a:t>
          </a:r>
        </a:p>
      </dsp:txBody>
      <dsp:txXfrm>
        <a:off x="24067" y="1570605"/>
        <a:ext cx="1228252" cy="44277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8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9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8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9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diagramData" Target="../diagrams/data9.xml"/><Relationship Id="rId7" Type="http://schemas.microsoft.com/office/2007/relationships/diagramDrawing" Target="../diagrams/drawing9.xml"/><Relationship Id="rId2" Type="http://schemas.openxmlformats.org/officeDocument/2006/relationships/image" Target="../media/image1.wmf"/><Relationship Id="rId1" Type="http://schemas.openxmlformats.org/officeDocument/2006/relationships/chart" Target="../charts/chart9.xml"/><Relationship Id="rId6" Type="http://schemas.openxmlformats.org/officeDocument/2006/relationships/diagramColors" Target="../diagrams/colors9.xml"/><Relationship Id="rId5" Type="http://schemas.openxmlformats.org/officeDocument/2006/relationships/diagramQuickStyle" Target="../diagrams/quickStyle9.xml"/><Relationship Id="rId4" Type="http://schemas.openxmlformats.org/officeDocument/2006/relationships/diagramLayout" Target="../diagrams/layout9.xml"/><Relationship Id="rId9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1.xml"/><Relationship Id="rId3" Type="http://schemas.openxmlformats.org/officeDocument/2006/relationships/image" Target="../media/image4.jpeg"/><Relationship Id="rId7" Type="http://schemas.openxmlformats.org/officeDocument/2006/relationships/diagramQuickStyle" Target="../diagrams/quickStyle1.xml"/><Relationship Id="rId2" Type="http://schemas.openxmlformats.org/officeDocument/2006/relationships/image" Target="../media/image1.wmf"/><Relationship Id="rId1" Type="http://schemas.openxmlformats.org/officeDocument/2006/relationships/chart" Target="../charts/chart1.xml"/><Relationship Id="rId6" Type="http://schemas.openxmlformats.org/officeDocument/2006/relationships/diagramLayout" Target="../diagrams/layout1.xml"/><Relationship Id="rId5" Type="http://schemas.openxmlformats.org/officeDocument/2006/relationships/diagramData" Target="../diagrams/data1.xml"/><Relationship Id="rId4" Type="http://schemas.openxmlformats.org/officeDocument/2006/relationships/image" Target="../media/image5.jpeg"/><Relationship Id="rId9" Type="http://schemas.microsoft.com/office/2007/relationships/diagramDrawing" Target="../diagrams/drawing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diagramData" Target="../diagrams/data2.xml"/><Relationship Id="rId7" Type="http://schemas.microsoft.com/office/2007/relationships/diagramDrawing" Target="../diagrams/drawing2.xml"/><Relationship Id="rId2" Type="http://schemas.openxmlformats.org/officeDocument/2006/relationships/image" Target="../media/image1.wmf"/><Relationship Id="rId1" Type="http://schemas.openxmlformats.org/officeDocument/2006/relationships/chart" Target="../charts/chart2.xml"/><Relationship Id="rId6" Type="http://schemas.openxmlformats.org/officeDocument/2006/relationships/diagramColors" Target="../diagrams/colors2.xml"/><Relationship Id="rId5" Type="http://schemas.openxmlformats.org/officeDocument/2006/relationships/diagramQuickStyle" Target="../diagrams/quickStyle2.xml"/><Relationship Id="rId4" Type="http://schemas.openxmlformats.org/officeDocument/2006/relationships/diagramLayout" Target="../diagrams/layout2.xml"/><Relationship Id="rId9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diagramData" Target="../diagrams/data3.xml"/><Relationship Id="rId7" Type="http://schemas.microsoft.com/office/2007/relationships/diagramDrawing" Target="../diagrams/drawing3.xml"/><Relationship Id="rId2" Type="http://schemas.openxmlformats.org/officeDocument/2006/relationships/image" Target="../media/image1.wmf"/><Relationship Id="rId1" Type="http://schemas.openxmlformats.org/officeDocument/2006/relationships/chart" Target="../charts/chart3.xml"/><Relationship Id="rId6" Type="http://schemas.openxmlformats.org/officeDocument/2006/relationships/diagramColors" Target="../diagrams/colors3.xml"/><Relationship Id="rId5" Type="http://schemas.openxmlformats.org/officeDocument/2006/relationships/diagramQuickStyle" Target="../diagrams/quickStyle3.xml"/><Relationship Id="rId4" Type="http://schemas.openxmlformats.org/officeDocument/2006/relationships/diagramLayout" Target="../diagrams/layout3.xml"/><Relationship Id="rId9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diagramData" Target="../diagrams/data4.xml"/><Relationship Id="rId7" Type="http://schemas.microsoft.com/office/2007/relationships/diagramDrawing" Target="../diagrams/drawing4.xml"/><Relationship Id="rId2" Type="http://schemas.openxmlformats.org/officeDocument/2006/relationships/image" Target="../media/image1.wmf"/><Relationship Id="rId1" Type="http://schemas.openxmlformats.org/officeDocument/2006/relationships/chart" Target="../charts/chart4.xml"/><Relationship Id="rId6" Type="http://schemas.openxmlformats.org/officeDocument/2006/relationships/diagramColors" Target="../diagrams/colors4.xml"/><Relationship Id="rId5" Type="http://schemas.openxmlformats.org/officeDocument/2006/relationships/diagramQuickStyle" Target="../diagrams/quickStyle4.xml"/><Relationship Id="rId4" Type="http://schemas.openxmlformats.org/officeDocument/2006/relationships/diagramLayout" Target="../diagrams/layout4.xml"/><Relationship Id="rId9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diagramData" Target="../diagrams/data5.xml"/><Relationship Id="rId7" Type="http://schemas.microsoft.com/office/2007/relationships/diagramDrawing" Target="../diagrams/drawing5.xml"/><Relationship Id="rId2" Type="http://schemas.openxmlformats.org/officeDocument/2006/relationships/image" Target="../media/image1.wmf"/><Relationship Id="rId1" Type="http://schemas.openxmlformats.org/officeDocument/2006/relationships/chart" Target="../charts/chart5.xml"/><Relationship Id="rId6" Type="http://schemas.openxmlformats.org/officeDocument/2006/relationships/diagramColors" Target="../diagrams/colors5.xml"/><Relationship Id="rId5" Type="http://schemas.openxmlformats.org/officeDocument/2006/relationships/diagramQuickStyle" Target="../diagrams/quickStyle5.xml"/><Relationship Id="rId4" Type="http://schemas.openxmlformats.org/officeDocument/2006/relationships/diagramLayout" Target="../diagrams/layout5.xml"/><Relationship Id="rId9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diagramData" Target="../diagrams/data6.xml"/><Relationship Id="rId7" Type="http://schemas.microsoft.com/office/2007/relationships/diagramDrawing" Target="../diagrams/drawing6.xml"/><Relationship Id="rId2" Type="http://schemas.openxmlformats.org/officeDocument/2006/relationships/image" Target="../media/image1.wmf"/><Relationship Id="rId1" Type="http://schemas.openxmlformats.org/officeDocument/2006/relationships/chart" Target="../charts/chart6.xml"/><Relationship Id="rId6" Type="http://schemas.openxmlformats.org/officeDocument/2006/relationships/diagramColors" Target="../diagrams/colors6.xml"/><Relationship Id="rId5" Type="http://schemas.openxmlformats.org/officeDocument/2006/relationships/diagramQuickStyle" Target="../diagrams/quickStyle6.xml"/><Relationship Id="rId4" Type="http://schemas.openxmlformats.org/officeDocument/2006/relationships/diagramLayout" Target="../diagrams/layout6.xml"/><Relationship Id="rId9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7.xml"/><Relationship Id="rId3" Type="http://schemas.openxmlformats.org/officeDocument/2006/relationships/image" Target="../media/image4.jpeg"/><Relationship Id="rId7" Type="http://schemas.openxmlformats.org/officeDocument/2006/relationships/diagramQuickStyle" Target="../diagrams/quickStyle7.xml"/><Relationship Id="rId2" Type="http://schemas.openxmlformats.org/officeDocument/2006/relationships/image" Target="../media/image1.wmf"/><Relationship Id="rId1" Type="http://schemas.openxmlformats.org/officeDocument/2006/relationships/chart" Target="../charts/chart7.xml"/><Relationship Id="rId6" Type="http://schemas.openxmlformats.org/officeDocument/2006/relationships/diagramLayout" Target="../diagrams/layout7.xml"/><Relationship Id="rId5" Type="http://schemas.openxmlformats.org/officeDocument/2006/relationships/diagramData" Target="../diagrams/data7.xml"/><Relationship Id="rId4" Type="http://schemas.openxmlformats.org/officeDocument/2006/relationships/image" Target="../media/image5.jpeg"/><Relationship Id="rId9" Type="http://schemas.microsoft.com/office/2007/relationships/diagramDrawing" Target="../diagrams/drawing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diagramData" Target="../diagrams/data8.xml"/><Relationship Id="rId7" Type="http://schemas.microsoft.com/office/2007/relationships/diagramDrawing" Target="../diagrams/drawing8.xml"/><Relationship Id="rId2" Type="http://schemas.openxmlformats.org/officeDocument/2006/relationships/image" Target="../media/image1.wmf"/><Relationship Id="rId1" Type="http://schemas.openxmlformats.org/officeDocument/2006/relationships/chart" Target="../charts/chart8.xml"/><Relationship Id="rId6" Type="http://schemas.openxmlformats.org/officeDocument/2006/relationships/diagramColors" Target="../diagrams/colors8.xml"/><Relationship Id="rId5" Type="http://schemas.openxmlformats.org/officeDocument/2006/relationships/diagramQuickStyle" Target="../diagrams/quickStyle8.xml"/><Relationship Id="rId4" Type="http://schemas.openxmlformats.org/officeDocument/2006/relationships/diagramLayout" Target="../diagrams/layout8.xml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47625</xdr:colOff>
      <xdr:row>4</xdr:row>
      <xdr:rowOff>57150</xdr:rowOff>
    </xdr:to>
    <xdr:pic>
      <xdr:nvPicPr>
        <xdr:cNvPr id="1043457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2956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1266827</xdr:colOff>
      <xdr:row>0</xdr:row>
      <xdr:rowOff>95250</xdr:rowOff>
    </xdr:from>
    <xdr:to>
      <xdr:col>7</xdr:col>
      <xdr:colOff>495301</xdr:colOff>
      <xdr:row>6</xdr:row>
      <xdr:rowOff>66675</xdr:rowOff>
    </xdr:to>
    <xdr:grpSp>
      <xdr:nvGrpSpPr>
        <xdr:cNvPr id="1043458" name="Group 24"/>
        <xdr:cNvGrpSpPr>
          <a:grpSpLocks/>
        </xdr:cNvGrpSpPr>
      </xdr:nvGrpSpPr>
      <xdr:grpSpPr bwMode="auto">
        <a:xfrm>
          <a:off x="4514852" y="95250"/>
          <a:ext cx="1476374" cy="885825"/>
          <a:chOff x="7849" y="1073"/>
          <a:chExt cx="3133" cy="1897"/>
        </a:xfrm>
      </xdr:grpSpPr>
      <xdr:pic>
        <xdr:nvPicPr>
          <xdr:cNvPr id="1043459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43460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257174</xdr:rowOff>
    </xdr:from>
    <xdr:to>
      <xdr:col>3</xdr:col>
      <xdr:colOff>447675</xdr:colOff>
      <xdr:row>31</xdr:row>
      <xdr:rowOff>276226</xdr:rowOff>
    </xdr:to>
    <xdr:graphicFrame macro="">
      <xdr:nvGraphicFramePr>
        <xdr:cNvPr id="8284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</xdr:row>
      <xdr:rowOff>180975</xdr:rowOff>
    </xdr:from>
    <xdr:to>
      <xdr:col>3</xdr:col>
      <xdr:colOff>266700</xdr:colOff>
      <xdr:row>4</xdr:row>
      <xdr:rowOff>161925</xdr:rowOff>
    </xdr:to>
    <xdr:pic>
      <xdr:nvPicPr>
        <xdr:cNvPr id="828421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7143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9524</xdr:colOff>
      <xdr:row>32</xdr:row>
      <xdr:rowOff>85726</xdr:rowOff>
    </xdr:from>
    <xdr:to>
      <xdr:col>8</xdr:col>
      <xdr:colOff>571499</xdr:colOff>
      <xdr:row>36</xdr:row>
      <xdr:rowOff>447675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5</xdr:col>
      <xdr:colOff>419100</xdr:colOff>
      <xdr:row>0</xdr:row>
      <xdr:rowOff>228600</xdr:rowOff>
    </xdr:from>
    <xdr:to>
      <xdr:col>8</xdr:col>
      <xdr:colOff>561975</xdr:colOff>
      <xdr:row>4</xdr:row>
      <xdr:rowOff>114300</xdr:rowOff>
    </xdr:to>
    <xdr:grpSp>
      <xdr:nvGrpSpPr>
        <xdr:cNvPr id="828424" name="Group 24"/>
        <xdr:cNvGrpSpPr>
          <a:grpSpLocks/>
        </xdr:cNvGrpSpPr>
      </xdr:nvGrpSpPr>
      <xdr:grpSpPr bwMode="auto">
        <a:xfrm>
          <a:off x="4848225" y="228600"/>
          <a:ext cx="1657350" cy="952500"/>
          <a:chOff x="7849" y="1073"/>
          <a:chExt cx="3133" cy="1897"/>
        </a:xfrm>
      </xdr:grpSpPr>
      <xdr:pic>
        <xdr:nvPicPr>
          <xdr:cNvPr id="828425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28426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9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3</xdr:col>
      <xdr:colOff>590550</xdr:colOff>
      <xdr:row>16</xdr:row>
      <xdr:rowOff>19051</xdr:rowOff>
    </xdr:from>
    <xdr:to>
      <xdr:col>8</xdr:col>
      <xdr:colOff>504826</xdr:colOff>
      <xdr:row>31</xdr:row>
      <xdr:rowOff>228600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3667125" y="4086226"/>
          <a:ext cx="2781301" cy="4019549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t" upright="1"/>
        <a:lstStyle/>
        <a:p>
          <a:pPr algn="just"/>
          <a:r>
            <a:rPr lang="es-E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presupuesto ejercido de partidas sujetas a restricción, durante el primer trimestre del 2011, se situó en 264,392 miles de pesos, mismos que representan el 89.2% de lo programado al periodo,</a:t>
          </a:r>
          <a:r>
            <a:rPr lang="es-ES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la diferencia del 10.8%</a:t>
          </a:r>
          <a:r>
            <a:rPr lang="es-E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se debe básicamente </a:t>
          </a:r>
          <a:r>
            <a:rPr lang="es-ES" sz="900">
              <a:latin typeface="Arial" pitchFamily="34" charset="0"/>
              <a:ea typeface="+mn-ea"/>
              <a:cs typeface="Arial" pitchFamily="34" charset="0"/>
            </a:rPr>
            <a:t>a lo siguiente: </a:t>
          </a:r>
        </a:p>
        <a:p>
          <a:pPr algn="just"/>
          <a:endParaRPr lang="es-ES" sz="90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- En el capítulo 1000, existe una variación por  $16,162.7, la cual obedece a la programación de recursos que se deberán de distribuir a los Colegios Estatales a través de la celebración de convenios de coordinación, para ser aplicados en apoyo en las prestaciones sociales y laborales de los Prestadores de Servicios Profesionales del CONALEP.</a:t>
          </a:r>
        </a:p>
        <a:p>
          <a:pPr algn="just"/>
          <a:endParaRPr lang="es-ES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- En el capítulo 2000 y 3000, existen  variaciones por $9,924 y $5,810.6, que corresponden principalmente a recursos propios mismos que ya se encuentran comprometidos para su contratación o pago.</a:t>
          </a:r>
        </a:p>
        <a:p>
          <a:pPr algn="just"/>
          <a:endParaRPr lang="es-ES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- En el capítulo 5000, la variación por $149, obedece a que existen  recursos que servirán de complemento para el pago de pasivos.</a:t>
          </a:r>
        </a:p>
        <a:p>
          <a:pPr algn="just"/>
          <a:endParaRPr lang="es-E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/>
          <a:r>
            <a: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*En razón, de</a:t>
          </a: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que a partir del 2009, se considera el total de partidas ejercidas sujetas a "Cumplimiento a las disposiciones de Racionalidad, Austeridad y Eficiencia",  este indicador reporta las mimas cifras que  el de Evolución del Presupuesto Reprogramado Total.</a:t>
          </a:r>
          <a:endParaRPr lang="es-ES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19050</xdr:rowOff>
    </xdr:from>
    <xdr:to>
      <xdr:col>3</xdr:col>
      <xdr:colOff>638175</xdr:colOff>
      <xdr:row>30</xdr:row>
      <xdr:rowOff>342900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123825</xdr:rowOff>
    </xdr:from>
    <xdr:to>
      <xdr:col>4</xdr:col>
      <xdr:colOff>76200</xdr:colOff>
      <xdr:row>3</xdr:row>
      <xdr:rowOff>104775</xdr:rowOff>
    </xdr:to>
    <xdr:pic>
      <xdr:nvPicPr>
        <xdr:cNvPr id="3" name="Picture 14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9052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647700</xdr:colOff>
      <xdr:row>3</xdr:row>
      <xdr:rowOff>152400</xdr:rowOff>
    </xdr:to>
    <xdr:grpSp>
      <xdr:nvGrpSpPr>
        <xdr:cNvPr id="4" name="Group 24"/>
        <xdr:cNvGrpSpPr>
          <a:grpSpLocks/>
        </xdr:cNvGrpSpPr>
      </xdr:nvGrpSpPr>
      <xdr:grpSpPr bwMode="auto">
        <a:xfrm>
          <a:off x="4800600" y="0"/>
          <a:ext cx="1524000" cy="952500"/>
          <a:chOff x="7849" y="1073"/>
          <a:chExt cx="3133" cy="1897"/>
        </a:xfrm>
      </xdr:grpSpPr>
      <xdr:pic>
        <xdr:nvPicPr>
          <xdr:cNvPr id="5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0</xdr:colOff>
      <xdr:row>5</xdr:row>
      <xdr:rowOff>0</xdr:rowOff>
    </xdr:from>
    <xdr:to>
      <xdr:col>9</xdr:col>
      <xdr:colOff>790575</xdr:colOff>
      <xdr:row>5</xdr:row>
      <xdr:rowOff>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0" y="1200150"/>
          <a:ext cx="646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266701</xdr:rowOff>
    </xdr:from>
    <xdr:to>
      <xdr:col>10</xdr:col>
      <xdr:colOff>0</xdr:colOff>
      <xdr:row>34</xdr:row>
      <xdr:rowOff>331470</xdr:rowOff>
    </xdr:to>
    <xdr:graphicFrame macro="">
      <xdr:nvGraphicFramePr>
        <xdr:cNvPr id="8" name="7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  <xdr:oneCellAnchor>
    <xdr:from>
      <xdr:col>4</xdr:col>
      <xdr:colOff>28575</xdr:colOff>
      <xdr:row>15</xdr:row>
      <xdr:rowOff>104776</xdr:rowOff>
    </xdr:from>
    <xdr:ext cx="3171825" cy="4133849"/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276600" y="3381376"/>
          <a:ext cx="3171825" cy="413384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ctr" upright="1">
          <a:noAutofit/>
        </a:bodyPr>
        <a:lstStyle/>
        <a:p>
          <a:pPr algn="just"/>
          <a:r>
            <a:rPr lang="es-ES_tradnl" sz="900">
              <a:latin typeface="Arial" pitchFamily="34" charset="0"/>
              <a:ea typeface="+mn-ea"/>
              <a:cs typeface="Arial" pitchFamily="34" charset="0"/>
            </a:rPr>
            <a:t>Para el primer trimestre de los últimos cinco años, se han capacitado en promedio a 22,606 personas, encontrando su mejor nivel en el año 2008, en donde se capacitó a 25,311 personas.</a:t>
          </a:r>
        </a:p>
        <a:p>
          <a:pPr algn="just"/>
          <a:endParaRPr lang="es-ES_tradnl" sz="90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_tradnl" sz="900">
              <a:latin typeface="Arial" pitchFamily="34" charset="0"/>
              <a:ea typeface="+mn-ea"/>
              <a:cs typeface="Arial" pitchFamily="34" charset="0"/>
            </a:rPr>
            <a:t>Para el periodo en mención </a:t>
          </a:r>
          <a:r>
            <a:rPr lang="es-ES_tradnl" sz="900" baseline="0">
              <a:latin typeface="Arial" pitchFamily="34" charset="0"/>
              <a:ea typeface="+mn-ea"/>
              <a:cs typeface="Arial" pitchFamily="34" charset="0"/>
            </a:rPr>
            <a:t>del año 2011, a nivel nacional se cuenta con registros de capacitación que beneficiaron a 22,479 personas lo que representa el 3% más del número de personas capacitadas respecto del mismo periodo del año 2010, mientras que en relación con el cumplimiento de la meta establecida en el Programa Institucional 2007-2012, ésta muestra un avance inicial del 11%. Con la prestación de estos servicios de capacitación se captó un monto superior a los 11 millones de pesos por concepto de ingresos propios. </a:t>
          </a:r>
        </a:p>
        <a:p>
          <a:pPr algn="just"/>
          <a:endParaRPr lang="en-US" sz="900">
            <a:latin typeface="Arial" pitchFamily="34" charset="0"/>
            <a:ea typeface="+mn-ea"/>
            <a:cs typeface="Arial" pitchFamily="34" charset="0"/>
          </a:endParaRPr>
        </a:p>
        <a:p>
          <a:pPr algn="just" eaLnBrk="1" fontAlgn="auto" latinLnBrk="0" hangingPunct="1"/>
          <a:r>
            <a:rPr lang="es-ES" sz="900">
              <a:latin typeface="Arial" pitchFamily="34" charset="0"/>
              <a:ea typeface="+mn-ea"/>
              <a:cs typeface="Arial" pitchFamily="34" charset="0"/>
            </a:rPr>
            <a:t>Cabe destacar las acciones de promoción y concertación realizadas por la Dirección de Servicios Tecnológicos y de Capacitación en coordinación con los Colegios Estatales, Representación Oaxaca y la Unidad de Operación Desconcentrada para el Distrito Federal para el desarrollo de programas de capacitación con cobertura nacional y regional</a:t>
          </a:r>
          <a:r>
            <a:rPr lang="es-ES_tradnl" sz="900">
              <a:latin typeface="Arial" pitchFamily="34" charset="0"/>
              <a:ea typeface="+mn-ea"/>
              <a:cs typeface="Arial" pitchFamily="34" charset="0"/>
            </a:rPr>
            <a:t>, mediante los cuales se estima captar un monto considerable por concepto de cuotas de recuperación al finalizar el ejercicio 2011. </a:t>
          </a:r>
          <a:endParaRPr lang="en-US" sz="900">
            <a:latin typeface="Arial" pitchFamily="34" charset="0"/>
            <a:cs typeface="Arial" pitchFamily="34" charset="0"/>
          </a:endParaRPr>
        </a:p>
        <a:p>
          <a:pPr algn="just" eaLnBrk="1" fontAlgn="auto" latinLnBrk="0" hangingPunct="1"/>
          <a:endParaRPr lang="es-ES_tradnl" sz="900">
            <a:latin typeface="Arial" pitchFamily="34" charset="0"/>
            <a:ea typeface="+mn-ea"/>
            <a:cs typeface="Arial" pitchFamily="34" charset="0"/>
          </a:endParaRPr>
        </a:p>
        <a:p>
          <a:pPr algn="just" eaLnBrk="1" fontAlgn="auto" latinLnBrk="0" hangingPunct="1"/>
          <a:r>
            <a:rPr lang="es-ES" sz="900">
              <a:latin typeface="Arial" pitchFamily="34" charset="0"/>
              <a:ea typeface="+mn-ea"/>
              <a:cs typeface="Arial" pitchFamily="34" charset="0"/>
            </a:rPr>
            <a:t>Destaca la participación de los Colegios Estatales de Nuevo León, Guanajuato, México y Tamaulipas, que conjuntamente atendieron a más del 50% del total de las personas capacitadas durante este primer trimestre del ejercicio 2011.</a:t>
          </a:r>
        </a:p>
        <a:p>
          <a:pPr algn="just" eaLnBrk="1" fontAlgn="auto" latinLnBrk="0" hangingPunct="1"/>
          <a:endParaRPr lang="es-ES" sz="900">
            <a:latin typeface="Arial" pitchFamily="34" charset="0"/>
            <a:ea typeface="+mn-ea"/>
            <a:cs typeface="Arial" pitchFamily="34" charset="0"/>
          </a:endParaRPr>
        </a:p>
        <a:p>
          <a:pPr algn="just" rtl="0">
            <a:defRPr sz="1000"/>
          </a:pPr>
          <a:endParaRPr lang="es-ES" sz="700" b="0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s-ES" sz="7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123826</xdr:rowOff>
    </xdr:from>
    <xdr:to>
      <xdr:col>3</xdr:col>
      <xdr:colOff>552450</xdr:colOff>
      <xdr:row>31</xdr:row>
      <xdr:rowOff>76200</xdr:rowOff>
    </xdr:to>
    <xdr:graphicFrame macro="">
      <xdr:nvGraphicFramePr>
        <xdr:cNvPr id="8212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666750</xdr:colOff>
      <xdr:row>16</xdr:row>
      <xdr:rowOff>57150</xdr:rowOff>
    </xdr:from>
    <xdr:to>
      <xdr:col>8</xdr:col>
      <xdr:colOff>523875</xdr:colOff>
      <xdr:row>30</xdr:row>
      <xdr:rowOff>47625</xdr:rowOff>
    </xdr:to>
    <xdr:sp macro="" textlink="">
      <xdr:nvSpPr>
        <xdr:cNvPr id="821254" name="Text Box 9"/>
        <xdr:cNvSpPr txBox="1">
          <a:spLocks noChangeArrowheads="1"/>
        </xdr:cNvSpPr>
      </xdr:nvSpPr>
      <xdr:spPr bwMode="auto">
        <a:xfrm>
          <a:off x="3743325" y="4133850"/>
          <a:ext cx="2600325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85725</xdr:rowOff>
    </xdr:from>
    <xdr:to>
      <xdr:col>3</xdr:col>
      <xdr:colOff>266700</xdr:colOff>
      <xdr:row>4</xdr:row>
      <xdr:rowOff>57150</xdr:rowOff>
    </xdr:to>
    <xdr:pic>
      <xdr:nvPicPr>
        <xdr:cNvPr id="821256" name="Picture 14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61912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32</xdr:row>
      <xdr:rowOff>19049</xdr:rowOff>
    </xdr:from>
    <xdr:to>
      <xdr:col>8</xdr:col>
      <xdr:colOff>581026</xdr:colOff>
      <xdr:row>35</xdr:row>
      <xdr:rowOff>154780</xdr:rowOff>
    </xdr:to>
    <xdr:graphicFrame macro="">
      <xdr:nvGraphicFramePr>
        <xdr:cNvPr id="13" name="12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5</xdr:col>
      <xdr:colOff>390525</xdr:colOff>
      <xdr:row>0</xdr:row>
      <xdr:rowOff>228600</xdr:rowOff>
    </xdr:from>
    <xdr:to>
      <xdr:col>8</xdr:col>
      <xdr:colOff>523875</xdr:colOff>
      <xdr:row>4</xdr:row>
      <xdr:rowOff>104775</xdr:rowOff>
    </xdr:to>
    <xdr:grpSp>
      <xdr:nvGrpSpPr>
        <xdr:cNvPr id="821259" name="Group 24"/>
        <xdr:cNvGrpSpPr>
          <a:grpSpLocks/>
        </xdr:cNvGrpSpPr>
      </xdr:nvGrpSpPr>
      <xdr:grpSpPr bwMode="auto">
        <a:xfrm>
          <a:off x="4819650" y="228600"/>
          <a:ext cx="1524000" cy="952500"/>
          <a:chOff x="7849" y="1073"/>
          <a:chExt cx="3133" cy="1897"/>
        </a:xfrm>
      </xdr:grpSpPr>
      <xdr:pic>
        <xdr:nvPicPr>
          <xdr:cNvPr id="821260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21261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9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92866</xdr:colOff>
      <xdr:row>17</xdr:row>
      <xdr:rowOff>142875</xdr:rowOff>
    </xdr:from>
    <xdr:to>
      <xdr:col>8</xdr:col>
      <xdr:colOff>492917</xdr:colOff>
      <xdr:row>31</xdr:row>
      <xdr:rowOff>9525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3845716" y="4267200"/>
          <a:ext cx="2466976" cy="3448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t" upright="1"/>
        <a:lstStyle/>
        <a:p>
          <a:pPr algn="just" rtl="0"/>
          <a:r>
            <a:rPr lang="en-US" sz="900" b="0" i="0">
              <a:latin typeface="Arial" pitchFamily="34" charset="0"/>
              <a:ea typeface="+mn-ea"/>
              <a:cs typeface="Arial" pitchFamily="34" charset="0"/>
            </a:rPr>
            <a:t>La relación de Costo Prestadores de Servicios Profesionales gasto total, en el primer trimestre de los últimos cinco años muestra</a:t>
          </a: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 b="0" i="0">
              <a:latin typeface="Arial" pitchFamily="34" charset="0"/>
              <a:ea typeface="+mn-ea"/>
              <a:cs typeface="Arial" pitchFamily="34" charset="0"/>
            </a:rPr>
            <a:t>un incremento del 7.51%, en el año 2007 el 13% ($27,131) del gasto total correspondía a  gastos</a:t>
          </a: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 b="0" i="0">
              <a:latin typeface="Arial" pitchFamily="34" charset="0"/>
              <a:ea typeface="+mn-ea"/>
              <a:cs typeface="Arial" pitchFamily="34" charset="0"/>
            </a:rPr>
            <a:t>en</a:t>
          </a: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 b="0" i="0">
              <a:latin typeface="Arial" pitchFamily="34" charset="0"/>
              <a:ea typeface="+mn-ea"/>
              <a:cs typeface="Arial" pitchFamily="34" charset="0"/>
            </a:rPr>
            <a:t>Prestadores de Servicios Profesionales en planteles, para  el 2011 el 20.6%  del gasto total ejercido fue destinado para este concepto,  el cual asciende a $54,346. </a:t>
          </a:r>
        </a:p>
        <a:p>
          <a:pPr algn="just" rtl="0"/>
          <a:endParaRPr lang="en-US" sz="900" b="0" i="0">
            <a:latin typeface="Arial" pitchFamily="34" charset="0"/>
            <a:ea typeface="+mn-ea"/>
            <a:cs typeface="Arial" pitchFamily="34" charset="0"/>
          </a:endParaRPr>
        </a:p>
        <a:p>
          <a:pPr algn="just" rtl="0"/>
          <a:r>
            <a:rPr lang="en-US" sz="900" b="0" i="0">
              <a:latin typeface="Arial" pitchFamily="34" charset="0"/>
              <a:ea typeface="+mn-ea"/>
              <a:cs typeface="Arial" pitchFamily="34" charset="0"/>
            </a:rPr>
            <a:t>Para el periodo en mención, el gasto total ejercido y el gasto ejercido para pago de PSP, tuvieron incrementos</a:t>
          </a: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 del 2.1% ($5,529)  y 1</a:t>
          </a:r>
          <a:r>
            <a:rPr lang="en-US" sz="900" b="0" i="0">
              <a:latin typeface="Arial" pitchFamily="34" charset="0"/>
              <a:ea typeface="+mn-ea"/>
              <a:cs typeface="Arial" pitchFamily="34" charset="0"/>
            </a:rPr>
            <a:t>2.6% (</a:t>
          </a: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$6,061) respectivamente, en relación con el año 2010.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just" rtl="0"/>
          <a:endParaRPr lang="en-US" sz="900" b="0" i="0">
            <a:latin typeface="Arial" pitchFamily="34" charset="0"/>
            <a:ea typeface="+mn-ea"/>
            <a:cs typeface="Arial" pitchFamily="34" charset="0"/>
          </a:endParaRPr>
        </a:p>
        <a:p>
          <a:pPr algn="just" rtl="0"/>
          <a:r>
            <a:rPr lang="en-US" sz="900" b="0" i="0">
              <a:latin typeface="Arial" pitchFamily="34" charset="0"/>
              <a:ea typeface="+mn-ea"/>
              <a:cs typeface="Arial" pitchFamily="34" charset="0"/>
            </a:rPr>
            <a:t>Los resultados mostrados relativos a Gasto Ejercido en PSP se refieren únicamente a las unidades administrativas de las entidades no federalizadas (Unidad de Operación  Desconcentrada para el D.F. y de la Representación en Oaxaca), el Gasto total Ejercido, incluye además lo correspondiente a Oficinas Nacionales del CONALEP.</a:t>
          </a:r>
        </a:p>
        <a:p>
          <a:pPr algn="just" rtl="0"/>
          <a:endParaRPr lang="en-US" sz="900" b="0" i="0">
            <a:latin typeface="Arial" pitchFamily="34" charset="0"/>
            <a:ea typeface="+mn-ea"/>
            <a:cs typeface="Arial" pitchFamily="34" charset="0"/>
          </a:endParaRPr>
        </a:p>
        <a:p>
          <a:pPr algn="just" rtl="0"/>
          <a:endParaRPr lang="en-US" sz="900" b="0" i="0">
            <a:latin typeface="Arial" pitchFamily="34" charset="0"/>
            <a:ea typeface="+mn-ea"/>
            <a:cs typeface="Arial" pitchFamily="34" charset="0"/>
          </a:endParaRPr>
        </a:p>
        <a:p>
          <a:pPr algn="just" rtl="0"/>
          <a:endParaRPr lang="es-ES" sz="900"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n-U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200025</xdr:rowOff>
    </xdr:from>
    <xdr:to>
      <xdr:col>3</xdr:col>
      <xdr:colOff>542925</xdr:colOff>
      <xdr:row>31</xdr:row>
      <xdr:rowOff>209550</xdr:rowOff>
    </xdr:to>
    <xdr:graphicFrame macro="">
      <xdr:nvGraphicFramePr>
        <xdr:cNvPr id="8222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</xdr:row>
      <xdr:rowOff>180975</xdr:rowOff>
    </xdr:from>
    <xdr:to>
      <xdr:col>3</xdr:col>
      <xdr:colOff>266700</xdr:colOff>
      <xdr:row>4</xdr:row>
      <xdr:rowOff>161925</xdr:rowOff>
    </xdr:to>
    <xdr:pic>
      <xdr:nvPicPr>
        <xdr:cNvPr id="822277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7143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95249</xdr:colOff>
      <xdr:row>32</xdr:row>
      <xdr:rowOff>333374</xdr:rowOff>
    </xdr:from>
    <xdr:to>
      <xdr:col>9</xdr:col>
      <xdr:colOff>265814</xdr:colOff>
      <xdr:row>36</xdr:row>
      <xdr:rowOff>44301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5</xdr:col>
      <xdr:colOff>533400</xdr:colOff>
      <xdr:row>0</xdr:row>
      <xdr:rowOff>257175</xdr:rowOff>
    </xdr:from>
    <xdr:to>
      <xdr:col>9</xdr:col>
      <xdr:colOff>57150</xdr:colOff>
      <xdr:row>4</xdr:row>
      <xdr:rowOff>142875</xdr:rowOff>
    </xdr:to>
    <xdr:grpSp>
      <xdr:nvGrpSpPr>
        <xdr:cNvPr id="822280" name="Group 24"/>
        <xdr:cNvGrpSpPr>
          <a:grpSpLocks/>
        </xdr:cNvGrpSpPr>
      </xdr:nvGrpSpPr>
      <xdr:grpSpPr bwMode="auto">
        <a:xfrm>
          <a:off x="4962525" y="257175"/>
          <a:ext cx="1524000" cy="952500"/>
          <a:chOff x="7849" y="1073"/>
          <a:chExt cx="3133" cy="1897"/>
        </a:xfrm>
      </xdr:grpSpPr>
      <xdr:pic>
        <xdr:nvPicPr>
          <xdr:cNvPr id="822281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22282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9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44302</xdr:colOff>
      <xdr:row>17</xdr:row>
      <xdr:rowOff>50736</xdr:rowOff>
    </xdr:from>
    <xdr:to>
      <xdr:col>9</xdr:col>
      <xdr:colOff>19050</xdr:colOff>
      <xdr:row>31</xdr:row>
      <xdr:rowOff>310118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3798924" y="4647102"/>
          <a:ext cx="2643963" cy="389217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t" upright="1"/>
        <a:lstStyle/>
        <a:p>
          <a:pPr algn="just" rtl="0"/>
          <a:r>
            <a:rPr lang="es-ES" sz="900" b="0" i="0">
              <a:latin typeface="Arial" pitchFamily="34" charset="0"/>
              <a:ea typeface="+mn-ea"/>
              <a:cs typeface="Arial" pitchFamily="34" charset="0"/>
            </a:rPr>
            <a:t>El promedio del Índice de Evolución del Presupuesto Reprogramado Total correspondiente al primer trimestre de los últimos cinco ejercicios fiscales se estableció en 84.5%.</a:t>
          </a:r>
          <a:endParaRPr lang="es-ES" sz="900">
            <a:latin typeface="Arial" pitchFamily="34" charset="0"/>
            <a:ea typeface="+mn-ea"/>
            <a:cs typeface="Arial" pitchFamily="34" charset="0"/>
          </a:endParaRPr>
        </a:p>
        <a:p>
          <a:pPr algn="just" rtl="0"/>
          <a:endParaRPr lang="es-ES" sz="900" b="0" i="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900" b="0" i="0">
              <a:latin typeface="Arial" pitchFamily="34" charset="0"/>
              <a:ea typeface="+mn-ea"/>
              <a:cs typeface="Arial" pitchFamily="34" charset="0"/>
            </a:rPr>
            <a:t>Para el presente periodo, se ejerció el 89.2% con relación al presupuesto reprogramado total, la diferencia de 10.8%,  obedece a lo siguiente: </a:t>
          </a:r>
        </a:p>
        <a:p>
          <a:pPr algn="just"/>
          <a:endParaRPr lang="es-ES" sz="900" b="0" i="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- En el capítulo 1000, existe una variación por  $16,162.7, la cual obedece a la programación de recursos que se deberán de distribuir a los Colegios Estatales a través de la celebración de convenios de coordinación, para ser aplicados en apoyo en las prestaciones sociales y laborales de los Prestadores de Servicios Profesionales del CONALEP.</a:t>
          </a:r>
        </a:p>
        <a:p>
          <a:pPr algn="just"/>
          <a:endParaRPr lang="es-ES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- En el capítulo 2000 y 3000, existen  variaciones por $9,924 y $5,810.6, que corresponden principalmente a recursos propios mismos que ya se encuentran comprometidos para su contratación o pago.</a:t>
          </a:r>
        </a:p>
        <a:p>
          <a:pPr algn="just"/>
          <a:endParaRPr lang="es-ES" sz="900" b="0" i="0" baseline="0" smtClean="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900" b="0" i="0" baseline="0" smtClean="0">
              <a:latin typeface="Arial" pitchFamily="34" charset="0"/>
              <a:ea typeface="+mn-ea"/>
              <a:cs typeface="Arial" pitchFamily="34" charset="0"/>
            </a:rPr>
            <a:t>- En el capítulo 5000, la variación por $149, obedece a que existen  recursos que servirán de complemento para el pago de pasivos.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114300</xdr:rowOff>
    </xdr:from>
    <xdr:to>
      <xdr:col>4</xdr:col>
      <xdr:colOff>104774</xdr:colOff>
      <xdr:row>31</xdr:row>
      <xdr:rowOff>180975</xdr:rowOff>
    </xdr:to>
    <xdr:graphicFrame macro="">
      <xdr:nvGraphicFramePr>
        <xdr:cNvPr id="8232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</xdr:row>
      <xdr:rowOff>171450</xdr:rowOff>
    </xdr:from>
    <xdr:to>
      <xdr:col>3</xdr:col>
      <xdr:colOff>266700</xdr:colOff>
      <xdr:row>3</xdr:row>
      <xdr:rowOff>19050</xdr:rowOff>
    </xdr:to>
    <xdr:pic>
      <xdr:nvPicPr>
        <xdr:cNvPr id="823301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571500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33</xdr:row>
      <xdr:rowOff>66676</xdr:rowOff>
    </xdr:from>
    <xdr:to>
      <xdr:col>9</xdr:col>
      <xdr:colOff>57150</xdr:colOff>
      <xdr:row>36</xdr:row>
      <xdr:rowOff>428626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5</xdr:col>
      <xdr:colOff>447675</xdr:colOff>
      <xdr:row>0</xdr:row>
      <xdr:rowOff>142875</xdr:rowOff>
    </xdr:from>
    <xdr:to>
      <xdr:col>8</xdr:col>
      <xdr:colOff>390525</xdr:colOff>
      <xdr:row>3</xdr:row>
      <xdr:rowOff>28575</xdr:rowOff>
    </xdr:to>
    <xdr:grpSp>
      <xdr:nvGrpSpPr>
        <xdr:cNvPr id="823304" name="Group 24"/>
        <xdr:cNvGrpSpPr>
          <a:grpSpLocks/>
        </xdr:cNvGrpSpPr>
      </xdr:nvGrpSpPr>
      <xdr:grpSpPr bwMode="auto">
        <a:xfrm>
          <a:off x="5402989" y="138684"/>
          <a:ext cx="1760740" cy="920236"/>
          <a:chOff x="7849" y="1073"/>
          <a:chExt cx="3133" cy="1897"/>
        </a:xfrm>
      </xdr:grpSpPr>
      <xdr:pic>
        <xdr:nvPicPr>
          <xdr:cNvPr id="823305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23306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9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285750</xdr:colOff>
      <xdr:row>15</xdr:row>
      <xdr:rowOff>76200</xdr:rowOff>
    </xdr:from>
    <xdr:to>
      <xdr:col>8</xdr:col>
      <xdr:colOff>561975</xdr:colOff>
      <xdr:row>31</xdr:row>
      <xdr:rowOff>114300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4152900" y="4438650"/>
          <a:ext cx="2686050" cy="36957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just" rtl="0"/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El promedio del Índice de Evolución del Presupuesto Reprogramado del CONALEP proveniente de recursos fiscales, correspondiente al primer trimestre, se estableció en 88.8% para los últimos cinco años.</a:t>
          </a:r>
        </a:p>
        <a:p>
          <a:pPr algn="just" rtl="0"/>
          <a:endParaRPr lang="es-ES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algn="just" rtl="0"/>
          <a:r>
            <a:rPr lang="es-ES" sz="900" b="0" i="0">
              <a:latin typeface="Arial" pitchFamily="34" charset="0"/>
              <a:ea typeface="+mn-ea"/>
              <a:cs typeface="Arial" pitchFamily="34" charset="0"/>
            </a:rPr>
            <a:t>Para el presente periodo, se ejerció el 94.6% con relación al presupuesto reprogramado, la variación del</a:t>
          </a:r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  5.4%,  obedece a lo siguiente:</a:t>
          </a:r>
        </a:p>
        <a:p>
          <a:pPr algn="just" rtl="0"/>
          <a:endParaRPr lang="es-ES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- En el capítulo 1000, existe una variación por  $14,344.5, la cual obedece a la programación de recursos que se deberán de distribuir a los Colegios Estatales a través de la celebración de convenios de coordinación, para ser aplicados en apoyo en las prestaciones sociales y laborales de los Prestadores de Servicios Profesionales del CONALEP.</a:t>
          </a:r>
        </a:p>
        <a:p>
          <a:pPr algn="just"/>
          <a:endParaRPr lang="es-ES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- En el capítulo 2000 y 3000, existen  variaciones por $32.5 y $0.2, que corresponden principalmente a recursos propios mismos que ya se encuentran comprometidos para su contratación o pago.</a:t>
          </a:r>
        </a:p>
        <a:p>
          <a:pPr algn="just"/>
          <a:endParaRPr lang="es-ES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- En el capítulo 5000, la variación por $149, obedece a que existen  recursos que servirán de complemento para el pago de pasivos.</a:t>
          </a: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218642</xdr:colOff>
      <xdr:row>16</xdr:row>
      <xdr:rowOff>136380</xdr:rowOff>
    </xdr:from>
    <xdr:to>
      <xdr:col>3</xdr:col>
      <xdr:colOff>487075</xdr:colOff>
      <xdr:row>31</xdr:row>
      <xdr:rowOff>163223</xdr:rowOff>
    </xdr:to>
    <xdr:graphicFrame macro="">
      <xdr:nvGraphicFramePr>
        <xdr:cNvPr id="8243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</xdr:row>
      <xdr:rowOff>142875</xdr:rowOff>
    </xdr:from>
    <xdr:to>
      <xdr:col>3</xdr:col>
      <xdr:colOff>266700</xdr:colOff>
      <xdr:row>4</xdr:row>
      <xdr:rowOff>123825</xdr:rowOff>
    </xdr:to>
    <xdr:pic>
      <xdr:nvPicPr>
        <xdr:cNvPr id="824324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6762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32</xdr:row>
      <xdr:rowOff>194045</xdr:rowOff>
    </xdr:from>
    <xdr:to>
      <xdr:col>9</xdr:col>
      <xdr:colOff>276224</xdr:colOff>
      <xdr:row>34</xdr:row>
      <xdr:rowOff>599942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5</xdr:col>
      <xdr:colOff>247650</xdr:colOff>
      <xdr:row>0</xdr:row>
      <xdr:rowOff>171450</xdr:rowOff>
    </xdr:from>
    <xdr:to>
      <xdr:col>8</xdr:col>
      <xdr:colOff>390525</xdr:colOff>
      <xdr:row>4</xdr:row>
      <xdr:rowOff>57150</xdr:rowOff>
    </xdr:to>
    <xdr:grpSp>
      <xdr:nvGrpSpPr>
        <xdr:cNvPr id="824327" name="Group 24"/>
        <xdr:cNvGrpSpPr>
          <a:grpSpLocks/>
        </xdr:cNvGrpSpPr>
      </xdr:nvGrpSpPr>
      <xdr:grpSpPr bwMode="auto">
        <a:xfrm>
          <a:off x="5024967" y="166116"/>
          <a:ext cx="1647613" cy="918295"/>
          <a:chOff x="7849" y="1073"/>
          <a:chExt cx="3133" cy="1897"/>
        </a:xfrm>
      </xdr:grpSpPr>
      <xdr:pic>
        <xdr:nvPicPr>
          <xdr:cNvPr id="824329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24330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9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3</xdr:col>
      <xdr:colOff>657225</xdr:colOff>
      <xdr:row>18</xdr:row>
      <xdr:rowOff>19050</xdr:rowOff>
    </xdr:from>
    <xdr:to>
      <xdr:col>9</xdr:col>
      <xdr:colOff>81295</xdr:colOff>
      <xdr:row>31</xdr:row>
      <xdr:rowOff>180975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3733800" y="4314825"/>
          <a:ext cx="2786395" cy="402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just" rtl="0"/>
          <a:r>
            <a:rPr lang="es-ES" sz="900" b="0" i="0">
              <a:latin typeface="Arial" pitchFamily="34" charset="0"/>
              <a:ea typeface="+mn-ea"/>
              <a:cs typeface="Arial" pitchFamily="34" charset="0"/>
            </a:rPr>
            <a:t>El promedio del Índice de Evolución del Gasto Corriente se estableció en 86%,</a:t>
          </a:r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 para el primer trimestre de los últimos cinco años.</a:t>
          </a:r>
        </a:p>
        <a:p>
          <a:pPr algn="just" rtl="0"/>
          <a:endParaRPr lang="es-ES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algn="just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Para</a:t>
          </a:r>
          <a:r>
            <a:rPr lang="es-ES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el periodo en mención del ejercicio </a:t>
          </a:r>
          <a:r>
            <a:rPr lang="es-E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fiscal 2011, el Gasto Corriente Ejercido y el Presupuesto Reprogramado (Gasto Corriente), registraron</a:t>
          </a:r>
          <a:r>
            <a:rPr lang="es-ES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un decremento</a:t>
          </a:r>
          <a:r>
            <a:rPr lang="es-E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del -2.7% y del -11.1% respectivamente, en relación  con el año 2010.</a:t>
          </a: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Índice de Evolución del Gasto Corriente muestra que se ejerció el 94.6% de los recursos con</a:t>
          </a:r>
          <a:r>
            <a:rPr lang="es-ES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apego total a las medidas de austeridad</a:t>
          </a:r>
          <a:r>
            <a:rPr lang="es-E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, la diferencia de 5.4% obedece básicamente a</a:t>
          </a:r>
          <a:r>
            <a:rPr lang="es-ES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lo siguiente:</a:t>
          </a:r>
        </a:p>
        <a:p>
          <a:pPr algn="just" rtl="0">
            <a:defRPr sz="1000"/>
          </a:pPr>
          <a:endParaRPr lang="es-ES" sz="900" b="0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/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- En el capítulo 1000, existe una variación por  $14,344.5, la cual obedece a la programación de recursos que se deberán de distribuir a los Colegios Estatales a través de la celebración de convenios de coordinación, para ser aplicados en apoyo en las prestaciones sociales y laborales de los Prestadores de Servicios Profesionales del CONALEP.</a:t>
          </a:r>
        </a:p>
        <a:p>
          <a:pPr algn="just"/>
          <a:endParaRPr lang="es-ES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900" b="0" i="0" baseline="0">
              <a:latin typeface="Arial" pitchFamily="34" charset="0"/>
              <a:ea typeface="+mn-ea"/>
              <a:cs typeface="Arial" pitchFamily="34" charset="0"/>
            </a:rPr>
            <a:t>- En el capítulo 2000 y 3000, existen  variaciones por $32.5 y $0.2, que corresponden principalmente a recursos propios, mismos que ya se encuentran comprometidos para su contratación o pago.</a:t>
          </a:r>
        </a:p>
        <a:p>
          <a:pPr algn="just"/>
          <a:endParaRPr lang="es-ES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es-ES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algn="just" rtl="0">
            <a:defRPr sz="1000"/>
          </a:pPr>
          <a:endParaRPr lang="es-ES" sz="900" b="0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209549</xdr:rowOff>
    </xdr:from>
    <xdr:to>
      <xdr:col>3</xdr:col>
      <xdr:colOff>485775</xdr:colOff>
      <xdr:row>31</xdr:row>
      <xdr:rowOff>409574</xdr:rowOff>
    </xdr:to>
    <xdr:graphicFrame macro="">
      <xdr:nvGraphicFramePr>
        <xdr:cNvPr id="8253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</xdr:row>
      <xdr:rowOff>180975</xdr:rowOff>
    </xdr:from>
    <xdr:to>
      <xdr:col>3</xdr:col>
      <xdr:colOff>266700</xdr:colOff>
      <xdr:row>4</xdr:row>
      <xdr:rowOff>161925</xdr:rowOff>
    </xdr:to>
    <xdr:pic>
      <xdr:nvPicPr>
        <xdr:cNvPr id="825349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7143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33</xdr:row>
      <xdr:rowOff>28576</xdr:rowOff>
    </xdr:from>
    <xdr:to>
      <xdr:col>9</xdr:col>
      <xdr:colOff>371475</xdr:colOff>
      <xdr:row>36</xdr:row>
      <xdr:rowOff>321945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5</xdr:col>
      <xdr:colOff>219075</xdr:colOff>
      <xdr:row>0</xdr:row>
      <xdr:rowOff>200025</xdr:rowOff>
    </xdr:from>
    <xdr:to>
      <xdr:col>8</xdr:col>
      <xdr:colOff>466725</xdr:colOff>
      <xdr:row>4</xdr:row>
      <xdr:rowOff>85725</xdr:rowOff>
    </xdr:to>
    <xdr:grpSp>
      <xdr:nvGrpSpPr>
        <xdr:cNvPr id="825352" name="Group 24"/>
        <xdr:cNvGrpSpPr>
          <a:grpSpLocks/>
        </xdr:cNvGrpSpPr>
      </xdr:nvGrpSpPr>
      <xdr:grpSpPr bwMode="auto">
        <a:xfrm>
          <a:off x="4995749" y="193548"/>
          <a:ext cx="1894872" cy="922753"/>
          <a:chOff x="7849" y="1073"/>
          <a:chExt cx="3133" cy="1897"/>
        </a:xfrm>
      </xdr:grpSpPr>
      <xdr:pic>
        <xdr:nvPicPr>
          <xdr:cNvPr id="825353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25354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9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114300</xdr:colOff>
      <xdr:row>15</xdr:row>
      <xdr:rowOff>333374</xdr:rowOff>
    </xdr:from>
    <xdr:to>
      <xdr:col>9</xdr:col>
      <xdr:colOff>107496</xdr:colOff>
      <xdr:row>31</xdr:row>
      <xdr:rowOff>262163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3867150" y="3943349"/>
          <a:ext cx="2764971" cy="40054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primer trimestre del ejercicio fiscal 2011, el Gasto de Inversión ejercido y el Presupuesto Reprogramado (Gasto Corriente) se ubicaron en $2,970 y $3,119, respectivamente, a diferencia del mismo periodo del año anterior en el cual no se ejercieron recursos.   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de Evolución del Gasto de Inversión, ha registrado variaciones significativas en los últimos cinco ejercicios fiscales, destacando los años 2008 y 2011, en donde se ejerció el 46.3%  y 95.2% respectivamente.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el primer trimestre del ejercicio fiscal 2011, se ejercieron $2,970 los cuales corresponden a pasivos del ejercicio 2010 del Programa de Formación de Recursos Humanos Basada en Competencias (PROFORHCOM), la diferencia de $149, se destinará al pago de pasivos.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381000</xdr:rowOff>
    </xdr:from>
    <xdr:to>
      <xdr:col>3</xdr:col>
      <xdr:colOff>571500</xdr:colOff>
      <xdr:row>30</xdr:row>
      <xdr:rowOff>333375</xdr:rowOff>
    </xdr:to>
    <xdr:graphicFrame macro="">
      <xdr:nvGraphicFramePr>
        <xdr:cNvPr id="8263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</xdr:row>
      <xdr:rowOff>180975</xdr:rowOff>
    </xdr:from>
    <xdr:to>
      <xdr:col>3</xdr:col>
      <xdr:colOff>266700</xdr:colOff>
      <xdr:row>4</xdr:row>
      <xdr:rowOff>161925</xdr:rowOff>
    </xdr:to>
    <xdr:pic>
      <xdr:nvPicPr>
        <xdr:cNvPr id="826373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7143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0</xdr:row>
      <xdr:rowOff>190500</xdr:rowOff>
    </xdr:from>
    <xdr:to>
      <xdr:col>8</xdr:col>
      <xdr:colOff>438150</xdr:colOff>
      <xdr:row>4</xdr:row>
      <xdr:rowOff>76200</xdr:rowOff>
    </xdr:to>
    <xdr:grpSp>
      <xdr:nvGrpSpPr>
        <xdr:cNvPr id="826376" name="Group 24"/>
        <xdr:cNvGrpSpPr>
          <a:grpSpLocks/>
        </xdr:cNvGrpSpPr>
      </xdr:nvGrpSpPr>
      <xdr:grpSpPr bwMode="auto">
        <a:xfrm>
          <a:off x="4966716" y="184404"/>
          <a:ext cx="1761671" cy="919262"/>
          <a:chOff x="7849" y="1073"/>
          <a:chExt cx="3133" cy="1897"/>
        </a:xfrm>
      </xdr:grpSpPr>
      <xdr:pic>
        <xdr:nvPicPr>
          <xdr:cNvPr id="826377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26378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57150</xdr:colOff>
      <xdr:row>31</xdr:row>
      <xdr:rowOff>66675</xdr:rowOff>
    </xdr:from>
    <xdr:to>
      <xdr:col>8</xdr:col>
      <xdr:colOff>523875</xdr:colOff>
      <xdr:row>34</xdr:row>
      <xdr:rowOff>360044</xdr:rowOff>
    </xdr:to>
    <xdr:graphicFrame macro="">
      <xdr:nvGraphicFramePr>
        <xdr:cNvPr id="10" name="9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  <xdr:twoCellAnchor editAs="oneCell">
    <xdr:from>
      <xdr:col>4</xdr:col>
      <xdr:colOff>171450</xdr:colOff>
      <xdr:row>16</xdr:row>
      <xdr:rowOff>85725</xdr:rowOff>
    </xdr:from>
    <xdr:to>
      <xdr:col>8</xdr:col>
      <xdr:colOff>452371</xdr:colOff>
      <xdr:row>30</xdr:row>
      <xdr:rowOff>226856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3924300" y="4152900"/>
          <a:ext cx="2347846" cy="3532031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 margen de financiamiento para la operación del CONALEP, por concepto de ingresos propios para el primer trimestre del año 2011, se ubicó en 3.6%, lo que representa un descenso de 4.4 %, </a:t>
          </a:r>
          <a:r>
            <a:rPr lang="es-ES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 relación con el mismo periodo del año 2010.</a:t>
          </a:r>
          <a:endParaRPr lang="es-E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es-E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ES" sz="1000" b="0" i="0">
              <a:latin typeface="Arial" pitchFamily="34" charset="0"/>
              <a:ea typeface="+mn-ea"/>
              <a:cs typeface="Arial" pitchFamily="34" charset="0"/>
            </a:rPr>
            <a:t>Para el periodo en</a:t>
          </a:r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 mención, los Ingresos Propios Ejercidos registraron un decremento del -54.1%, por el contrario, el Presupuesto Ejercido, tuvo un incremento de 2.1%, en relación con el mismo periodo del año 2010.</a:t>
          </a: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200025</xdr:rowOff>
    </xdr:from>
    <xdr:to>
      <xdr:col>3</xdr:col>
      <xdr:colOff>285750</xdr:colOff>
      <xdr:row>30</xdr:row>
      <xdr:rowOff>390525</xdr:rowOff>
    </xdr:to>
    <xdr:graphicFrame macro="">
      <xdr:nvGraphicFramePr>
        <xdr:cNvPr id="8273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</xdr:row>
      <xdr:rowOff>180975</xdr:rowOff>
    </xdr:from>
    <xdr:to>
      <xdr:col>3</xdr:col>
      <xdr:colOff>266700</xdr:colOff>
      <xdr:row>4</xdr:row>
      <xdr:rowOff>161925</xdr:rowOff>
    </xdr:to>
    <xdr:pic>
      <xdr:nvPicPr>
        <xdr:cNvPr id="827397" name="Picture 13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714375"/>
          <a:ext cx="3324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28576</xdr:colOff>
      <xdr:row>31</xdr:row>
      <xdr:rowOff>276225</xdr:rowOff>
    </xdr:from>
    <xdr:to>
      <xdr:col>8</xdr:col>
      <xdr:colOff>542925</xdr:colOff>
      <xdr:row>34</xdr:row>
      <xdr:rowOff>502919</xdr:rowOff>
    </xdr:to>
    <xdr:graphicFrame macro="">
      <xdr:nvGraphicFramePr>
        <xdr:cNvPr id="12" name="1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5</xdr:col>
      <xdr:colOff>295275</xdr:colOff>
      <xdr:row>0</xdr:row>
      <xdr:rowOff>209550</xdr:rowOff>
    </xdr:from>
    <xdr:to>
      <xdr:col>8</xdr:col>
      <xdr:colOff>542925</xdr:colOff>
      <xdr:row>4</xdr:row>
      <xdr:rowOff>95250</xdr:rowOff>
    </xdr:to>
    <xdr:grpSp>
      <xdr:nvGrpSpPr>
        <xdr:cNvPr id="827400" name="Group 24"/>
        <xdr:cNvGrpSpPr>
          <a:grpSpLocks/>
        </xdr:cNvGrpSpPr>
      </xdr:nvGrpSpPr>
      <xdr:grpSpPr bwMode="auto">
        <a:xfrm>
          <a:off x="5076279" y="202692"/>
          <a:ext cx="1761321" cy="918513"/>
          <a:chOff x="7849" y="1073"/>
          <a:chExt cx="3133" cy="1897"/>
        </a:xfrm>
      </xdr:grpSpPr>
      <xdr:pic>
        <xdr:nvPicPr>
          <xdr:cNvPr id="827401" name="Picture 25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9718" y="1073"/>
            <a:ext cx="1264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27402" name="Picture 26" descr="hoja membretada07"/>
          <xdr:cNvPicPr>
            <a:picLocks noChangeAspect="1" noChangeArrowheads="1"/>
          </xdr:cNvPicPr>
        </xdr:nvPicPr>
        <xdr:blipFill>
          <a:blip xmlns:r="http://schemas.openxmlformats.org/officeDocument/2006/relationships" r:embed="rId9"/>
          <a:srcRect/>
          <a:stretch>
            <a:fillRect/>
          </a:stretch>
        </xdr:blipFill>
        <xdr:spPr bwMode="auto">
          <a:xfrm>
            <a:off x="7849" y="2524"/>
            <a:ext cx="1572" cy="2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514350</xdr:colOff>
      <xdr:row>16</xdr:row>
      <xdr:rowOff>66674</xdr:rowOff>
    </xdr:from>
    <xdr:to>
      <xdr:col>8</xdr:col>
      <xdr:colOff>520590</xdr:colOff>
      <xdr:row>30</xdr:row>
      <xdr:rowOff>419099</xdr:rowOff>
    </xdr:to>
    <xdr:sp macro="" textlink="">
      <xdr:nvSpPr>
        <xdr:cNvPr id="10" name="Text Box 1050"/>
        <xdr:cNvSpPr txBox="1">
          <a:spLocks noChangeArrowheads="1"/>
        </xdr:cNvSpPr>
      </xdr:nvSpPr>
      <xdr:spPr bwMode="auto">
        <a:xfrm>
          <a:off x="3590925" y="4133849"/>
          <a:ext cx="2749440" cy="3743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Durante el primer trimestre de los últimos cinco ejercicios fiscales, se ha logrado captar en promedio el 89.2% de los Ingresos Propios Programados, siendo el año 2011 en donde este índice se encuentra mejor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posicionado 145.5%.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En contraparte, en el 2008, se consiguió el menor resultado 43.35%.</a:t>
          </a:r>
        </a:p>
        <a:p>
          <a:pPr algn="just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/>
          <a:r>
            <a:rPr lang="es-E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Para el periodo en mención del ejercicio fiscal 2011, los ingresos propios captados y los ingresos propios programados, registraron un decremento del -14.4% y del -43% respectivamente, en relación  con el año 2010. sin embargo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el índice de captación de ingresos propios se ubicó 48.5% por encima del año anterior.</a:t>
          </a:r>
          <a:endParaRPr lang="es-ES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/>
          <a:endParaRPr lang="es-ES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/>
          <a:r>
            <a:rPr lang="es-E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El calendario de captación de ingresos propios está autorizado con una distribución equitativa en los doce meses y en este periodo se concentra gran parte de este recurso, derivado del proceso de inscripción en los meses de enero y febrero.</a:t>
          </a:r>
          <a:endParaRPr lang="es-MX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INDICADORES\2007\4to%20trimestre\recibidos\INDICADORES\3er%20trimestre\definitivos\BajaCalifornia\Tec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entación"/>
      <sheetName val="PCEU01"/>
      <sheetName val="PCEU02"/>
      <sheetName val="PCEU03"/>
      <sheetName val="PCEU04"/>
      <sheetName val="PCEU05"/>
      <sheetName val="PCEU06"/>
      <sheetName val="PCEU07"/>
      <sheetName val="RI01"/>
    </sheetNames>
    <sheetDataSet>
      <sheetData sheetId="0" refreshError="1"/>
      <sheetData sheetId="1" refreshError="1"/>
      <sheetData sheetId="2">
        <row r="9">
          <cell r="B9" t="str">
            <v>Ing. César Moreno Martinez De Escobar (TECATE)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noFill/>
          <a:miter lim="800000"/>
          <a:headEnd/>
          <a:tailEnd/>
        </a:ln>
        <a:effectLst/>
      </a:spPr>
      <a:bodyPr vertOverflow="clip" wrap="square" lIns="27432" tIns="18288" rIns="27432" bIns="0" anchor="t" anchorCtr="0" upright="1">
        <a:spAutoFit/>
      </a:bodyPr>
      <a:lstStyle>
        <a:defPPr algn="l" rtl="0">
          <a:defRPr sz="700" b="0" i="0" strike="noStrike">
            <a:solidFill>
              <a:srgbClr val="000000"/>
            </a:solidFill>
            <a:latin typeface="Arial"/>
            <a:ea typeface="+mn-ea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WhiteSpace="0" topLeftCell="A7" zoomScaleNormal="100" zoomScaleSheetLayoutView="115" zoomScalePageLayoutView="75" workbookViewId="0">
      <selection activeCell="C16" sqref="C16:C17"/>
    </sheetView>
  </sheetViews>
  <sheetFormatPr baseColWidth="10" defaultRowHeight="12.75"/>
  <cols>
    <col min="1" max="1" width="4.42578125" style="60" customWidth="1"/>
    <col min="2" max="2" width="18.85546875" style="60" customWidth="1"/>
    <col min="3" max="4" width="8.7109375" style="60" customWidth="1"/>
    <col min="5" max="5" width="8" style="60" customWidth="1"/>
    <col min="6" max="6" width="25.140625" style="60" customWidth="1"/>
    <col min="7" max="8" width="8.5703125" style="60" customWidth="1"/>
    <col min="9" max="16384" width="11.42578125" style="60"/>
  </cols>
  <sheetData>
    <row r="1" spans="1:8" ht="12" customHeight="1"/>
    <row r="2" spans="1:8" ht="12" customHeight="1"/>
    <row r="3" spans="1:8" ht="12" customHeight="1"/>
    <row r="4" spans="1:8" ht="12" customHeight="1"/>
    <row r="5" spans="1:8" ht="12" customHeight="1"/>
    <row r="6" spans="1:8" ht="12" customHeight="1"/>
    <row r="7" spans="1:8" ht="12" customHeight="1">
      <c r="A7" s="61"/>
    </row>
    <row r="8" spans="1:8" ht="5.25" customHeight="1"/>
    <row r="9" spans="1:8" ht="24.75" customHeight="1">
      <c r="A9" s="146" t="s">
        <v>58</v>
      </c>
      <c r="B9" s="147"/>
      <c r="C9" s="147"/>
      <c r="D9" s="147"/>
      <c r="E9" s="147"/>
      <c r="F9" s="147"/>
      <c r="G9" s="147"/>
      <c r="H9" s="147"/>
    </row>
    <row r="10" spans="1:8" ht="4.5" customHeight="1">
      <c r="A10" s="62"/>
      <c r="B10" s="62"/>
      <c r="C10" s="62"/>
      <c r="D10" s="62"/>
      <c r="E10" s="62"/>
      <c r="F10" s="62"/>
      <c r="G10" s="62"/>
      <c r="H10" s="62"/>
    </row>
    <row r="11" spans="1:8" ht="28.5" customHeight="1">
      <c r="A11" s="130" t="s">
        <v>40</v>
      </c>
      <c r="B11" s="130" t="s">
        <v>41</v>
      </c>
      <c r="C11" s="130">
        <v>2010</v>
      </c>
      <c r="D11" s="130">
        <v>2011</v>
      </c>
      <c r="E11" s="130" t="s">
        <v>57</v>
      </c>
      <c r="F11" s="143" t="s">
        <v>42</v>
      </c>
      <c r="G11" s="141">
        <v>2010</v>
      </c>
      <c r="H11" s="142">
        <v>2001</v>
      </c>
    </row>
    <row r="12" spans="1:8" ht="4.5" customHeight="1">
      <c r="A12" s="62"/>
      <c r="B12" s="62"/>
      <c r="C12" s="62"/>
      <c r="D12" s="62"/>
      <c r="E12" s="62"/>
      <c r="F12" s="62"/>
      <c r="G12" s="62"/>
      <c r="H12" s="62"/>
    </row>
    <row r="13" spans="1:8" ht="10.5" customHeight="1">
      <c r="A13" s="67" t="s">
        <v>43</v>
      </c>
      <c r="B13" s="62"/>
      <c r="C13" s="62"/>
      <c r="D13" s="62"/>
      <c r="E13" s="62"/>
      <c r="F13" s="62"/>
      <c r="G13" s="62"/>
      <c r="H13" s="62"/>
    </row>
    <row r="14" spans="1:8" ht="3" customHeight="1">
      <c r="A14" s="62"/>
      <c r="B14" s="62"/>
      <c r="C14" s="62"/>
      <c r="D14" s="62"/>
      <c r="E14" s="62"/>
      <c r="F14" s="62"/>
      <c r="G14" s="62"/>
      <c r="H14" s="62"/>
    </row>
    <row r="15" spans="1:8" ht="3" customHeight="1">
      <c r="A15" s="63"/>
      <c r="B15" s="69"/>
      <c r="C15" s="69"/>
      <c r="D15" s="68"/>
      <c r="E15" s="64"/>
      <c r="F15" s="65"/>
      <c r="G15" s="65"/>
      <c r="H15" s="63"/>
    </row>
    <row r="16" spans="1:8" ht="20.100000000000001" customHeight="1">
      <c r="A16" s="148">
        <v>1</v>
      </c>
      <c r="B16" s="150" t="s">
        <v>44</v>
      </c>
      <c r="C16" s="152">
        <f>'CAP-I'!E12</f>
        <v>21834</v>
      </c>
      <c r="D16" s="152">
        <f>'CAP-I'!F12</f>
        <v>22479</v>
      </c>
      <c r="E16" s="154" t="s">
        <v>45</v>
      </c>
      <c r="F16" s="131"/>
      <c r="G16" s="131"/>
      <c r="H16" s="131"/>
    </row>
    <row r="17" spans="1:8" ht="20.100000000000001" customHeight="1">
      <c r="A17" s="149"/>
      <c r="B17" s="151"/>
      <c r="C17" s="153"/>
      <c r="D17" s="153"/>
      <c r="E17" s="155"/>
      <c r="F17" s="131"/>
      <c r="G17" s="131"/>
      <c r="H17" s="131"/>
    </row>
    <row r="18" spans="1:8" ht="3" customHeight="1">
      <c r="A18" s="132"/>
      <c r="B18" s="69"/>
      <c r="C18" s="69"/>
      <c r="D18" s="68"/>
      <c r="E18" s="64"/>
      <c r="F18" s="133"/>
      <c r="G18" s="133"/>
      <c r="H18" s="132"/>
    </row>
    <row r="19" spans="1:8" ht="3" customHeight="1">
      <c r="A19" s="132"/>
      <c r="B19" s="134"/>
      <c r="C19" s="134"/>
      <c r="D19" s="70"/>
      <c r="E19" s="66"/>
      <c r="F19" s="133"/>
      <c r="G19" s="133"/>
      <c r="H19" s="135"/>
    </row>
    <row r="20" spans="1:8" ht="12" customHeight="1">
      <c r="A20" s="136" t="s">
        <v>47</v>
      </c>
      <c r="B20" s="134"/>
      <c r="C20" s="134"/>
      <c r="D20" s="70"/>
      <c r="E20" s="66"/>
      <c r="F20" s="133"/>
      <c r="G20" s="133"/>
      <c r="H20" s="135"/>
    </row>
    <row r="21" spans="1:8" ht="3.75" customHeight="1">
      <c r="A21" s="132"/>
      <c r="B21" s="134"/>
      <c r="C21" s="134"/>
      <c r="D21" s="70"/>
      <c r="E21" s="66"/>
      <c r="F21" s="133"/>
      <c r="G21" s="133"/>
      <c r="H21" s="135"/>
    </row>
    <row r="22" spans="1:8" ht="20.100000000000001" customHeight="1">
      <c r="A22" s="156">
        <v>2</v>
      </c>
      <c r="B22" s="157" t="s">
        <v>46</v>
      </c>
      <c r="C22" s="158">
        <f>'C-PSA'!E15</f>
        <v>18.65272364146286</v>
      </c>
      <c r="D22" s="158">
        <f>'C-PSA'!F15</f>
        <v>20.555214310893387</v>
      </c>
      <c r="E22" s="159" t="s">
        <v>3</v>
      </c>
      <c r="F22" s="137" t="s">
        <v>4</v>
      </c>
      <c r="G22" s="138">
        <f>'C-PSA'!E13</f>
        <v>48285</v>
      </c>
      <c r="H22" s="138">
        <f>'C-PSA'!F13</f>
        <v>54346.26</v>
      </c>
    </row>
    <row r="23" spans="1:8" ht="20.100000000000001" customHeight="1">
      <c r="A23" s="156"/>
      <c r="B23" s="157"/>
      <c r="C23" s="158"/>
      <c r="D23" s="158"/>
      <c r="E23" s="159"/>
      <c r="F23" s="137" t="s">
        <v>5</v>
      </c>
      <c r="G23" s="138">
        <f>'C-PSA'!E14</f>
        <v>258863</v>
      </c>
      <c r="H23" s="138">
        <f>'C-PSA'!F14</f>
        <v>264391.59999999998</v>
      </c>
    </row>
    <row r="24" spans="1:8" ht="4.5" customHeight="1">
      <c r="A24" s="132"/>
      <c r="B24" s="134"/>
      <c r="C24" s="134"/>
      <c r="D24" s="71"/>
      <c r="E24" s="66"/>
      <c r="F24" s="133"/>
      <c r="G24" s="133"/>
      <c r="H24" s="135"/>
    </row>
    <row r="25" spans="1:8" ht="20.100000000000001" customHeight="1">
      <c r="A25" s="148">
        <v>3</v>
      </c>
      <c r="B25" s="150" t="s">
        <v>50</v>
      </c>
      <c r="C25" s="160">
        <f>EPRT!E15</f>
        <v>86.437203027904943</v>
      </c>
      <c r="D25" s="160">
        <f>EPRT!F15</f>
        <v>89.189506469989155</v>
      </c>
      <c r="E25" s="154" t="s">
        <v>3</v>
      </c>
      <c r="F25" s="131" t="s">
        <v>12</v>
      </c>
      <c r="G25" s="139">
        <f>EPRT!E13</f>
        <v>258863</v>
      </c>
      <c r="H25" s="139">
        <f>EPRT!F13</f>
        <v>264391.5</v>
      </c>
    </row>
    <row r="26" spans="1:8" ht="20.100000000000001" customHeight="1">
      <c r="A26" s="149"/>
      <c r="B26" s="151"/>
      <c r="C26" s="161"/>
      <c r="D26" s="161"/>
      <c r="E26" s="155"/>
      <c r="F26" s="131" t="s">
        <v>13</v>
      </c>
      <c r="G26" s="139">
        <f>EPRT!E14</f>
        <v>299481</v>
      </c>
      <c r="H26" s="139">
        <f>EPRT!F14</f>
        <v>296437.90000000002</v>
      </c>
    </row>
    <row r="27" spans="1:8" ht="5.0999999999999996" customHeight="1">
      <c r="A27" s="132"/>
      <c r="B27" s="134"/>
      <c r="C27" s="134"/>
      <c r="D27" s="71"/>
      <c r="E27" s="66"/>
      <c r="F27" s="133"/>
      <c r="G27" s="133"/>
      <c r="H27" s="135"/>
    </row>
    <row r="28" spans="1:8" ht="20.100000000000001" customHeight="1">
      <c r="A28" s="156">
        <v>4</v>
      </c>
      <c r="B28" s="157" t="s">
        <v>59</v>
      </c>
      <c r="C28" s="158">
        <f>EPR!E13</f>
        <v>88.180074282682341</v>
      </c>
      <c r="D28" s="158">
        <f>EPR!F13</f>
        <v>94.606802478623905</v>
      </c>
      <c r="E28" s="159" t="s">
        <v>3</v>
      </c>
      <c r="F28" s="137" t="s">
        <v>16</v>
      </c>
      <c r="G28" s="138">
        <f>EPR!E11</f>
        <v>237655</v>
      </c>
      <c r="H28" s="138">
        <f>EPR!F11</f>
        <v>254816.8</v>
      </c>
    </row>
    <row r="29" spans="1:8" ht="20.100000000000001" customHeight="1">
      <c r="A29" s="156"/>
      <c r="B29" s="157"/>
      <c r="C29" s="158"/>
      <c r="D29" s="158"/>
      <c r="E29" s="159"/>
      <c r="F29" s="137" t="s">
        <v>17</v>
      </c>
      <c r="G29" s="138">
        <f>EPR!E12</f>
        <v>269511</v>
      </c>
      <c r="H29" s="138">
        <f>EPR!F12</f>
        <v>269343</v>
      </c>
    </row>
    <row r="30" spans="1:8" ht="3" customHeight="1">
      <c r="A30" s="132"/>
      <c r="B30" s="134"/>
      <c r="C30" s="134"/>
      <c r="D30" s="71"/>
      <c r="E30" s="66"/>
      <c r="F30" s="133"/>
      <c r="G30" s="133"/>
      <c r="H30" s="135"/>
    </row>
    <row r="31" spans="1:8" ht="22.5" customHeight="1">
      <c r="A31" s="148">
        <v>5</v>
      </c>
      <c r="B31" s="150" t="s">
        <v>51</v>
      </c>
      <c r="C31" s="160">
        <f>EGC!E15</f>
        <v>86.437203027904943</v>
      </c>
      <c r="D31" s="160">
        <f>EGC!F15</f>
        <v>94.599660436324299</v>
      </c>
      <c r="E31" s="154" t="s">
        <v>3</v>
      </c>
      <c r="F31" s="131" t="s">
        <v>20</v>
      </c>
      <c r="G31" s="139">
        <f>EGC!E13</f>
        <v>258863</v>
      </c>
      <c r="H31" s="139">
        <f>EGC!F13</f>
        <v>251847</v>
      </c>
    </row>
    <row r="32" spans="1:8" ht="22.5" customHeight="1">
      <c r="A32" s="149"/>
      <c r="B32" s="151"/>
      <c r="C32" s="161"/>
      <c r="D32" s="161"/>
      <c r="E32" s="155"/>
      <c r="F32" s="131" t="s">
        <v>21</v>
      </c>
      <c r="G32" s="139">
        <f>EGC!E14</f>
        <v>299481</v>
      </c>
      <c r="H32" s="139">
        <f>EGC!F14</f>
        <v>266224</v>
      </c>
    </row>
    <row r="33" spans="1:8" ht="3" customHeight="1">
      <c r="A33" s="140"/>
      <c r="B33" s="134"/>
      <c r="C33" s="134"/>
      <c r="D33" s="71"/>
      <c r="E33" s="66"/>
      <c r="F33" s="133"/>
      <c r="G33" s="133"/>
      <c r="H33" s="135"/>
    </row>
    <row r="34" spans="1:8" ht="20.100000000000001" customHeight="1">
      <c r="A34" s="156">
        <v>6</v>
      </c>
      <c r="B34" s="157" t="s">
        <v>60</v>
      </c>
      <c r="C34" s="158">
        <f>EGI!E15</f>
        <v>0</v>
      </c>
      <c r="D34" s="158">
        <f>EGI!F15</f>
        <v>95.222827829432504</v>
      </c>
      <c r="E34" s="159" t="s">
        <v>3</v>
      </c>
      <c r="F34" s="137" t="s">
        <v>24</v>
      </c>
      <c r="G34" s="138">
        <f>EGI!E13</f>
        <v>0</v>
      </c>
      <c r="H34" s="138">
        <f>EGI!F13</f>
        <v>2970</v>
      </c>
    </row>
    <row r="35" spans="1:8" ht="20.100000000000001" customHeight="1">
      <c r="A35" s="156"/>
      <c r="B35" s="157"/>
      <c r="C35" s="158"/>
      <c r="D35" s="158"/>
      <c r="E35" s="159"/>
      <c r="F35" s="137" t="s">
        <v>25</v>
      </c>
      <c r="G35" s="138">
        <f>EGI!E14</f>
        <v>0</v>
      </c>
      <c r="H35" s="138">
        <f>EGI!F14</f>
        <v>3119</v>
      </c>
    </row>
    <row r="36" spans="1:8" ht="4.5" customHeight="1">
      <c r="A36" s="140"/>
      <c r="B36" s="134"/>
      <c r="C36" s="134"/>
      <c r="D36" s="71"/>
      <c r="E36" s="66"/>
      <c r="F36" s="133"/>
      <c r="G36" s="133"/>
      <c r="H36" s="135"/>
    </row>
    <row r="37" spans="1:8" ht="20.100000000000001" customHeight="1">
      <c r="A37" s="148">
        <v>7</v>
      </c>
      <c r="B37" s="150" t="s">
        <v>48</v>
      </c>
      <c r="C37" s="160">
        <f>AUTOF!E15</f>
        <v>8.0602480848943259</v>
      </c>
      <c r="D37" s="160">
        <f>AUTOF!F15</f>
        <v>3.6214463697031221</v>
      </c>
      <c r="E37" s="154" t="s">
        <v>3</v>
      </c>
      <c r="F37" s="131" t="s">
        <v>28</v>
      </c>
      <c r="G37" s="139">
        <f>AUTOF!E13</f>
        <v>20865</v>
      </c>
      <c r="H37" s="139">
        <f>AUTOF!F13</f>
        <v>9574.7999999999993</v>
      </c>
    </row>
    <row r="38" spans="1:8" ht="20.100000000000001" customHeight="1">
      <c r="A38" s="149"/>
      <c r="B38" s="151"/>
      <c r="C38" s="161"/>
      <c r="D38" s="161"/>
      <c r="E38" s="155"/>
      <c r="F38" s="131" t="s">
        <v>29</v>
      </c>
      <c r="G38" s="139">
        <f>AUTOF!E14</f>
        <v>258863</v>
      </c>
      <c r="H38" s="139">
        <f>AUTOF!F14</f>
        <v>264391.59999999998</v>
      </c>
    </row>
    <row r="39" spans="1:8" ht="5.0999999999999996" customHeight="1">
      <c r="A39" s="140"/>
      <c r="B39" s="134"/>
      <c r="C39" s="134"/>
      <c r="D39" s="71"/>
      <c r="E39" s="66"/>
      <c r="F39" s="133"/>
      <c r="G39" s="133"/>
      <c r="H39" s="135"/>
    </row>
    <row r="40" spans="1:8" ht="20.100000000000001" customHeight="1">
      <c r="A40" s="156">
        <v>8</v>
      </c>
      <c r="B40" s="157" t="s">
        <v>52</v>
      </c>
      <c r="C40" s="158">
        <f>CAIP!E15</f>
        <v>96.94736842105263</v>
      </c>
      <c r="D40" s="158">
        <f>CAIP!F15</f>
        <v>145.48325530638371</v>
      </c>
      <c r="E40" s="159" t="s">
        <v>3</v>
      </c>
      <c r="F40" s="137" t="s">
        <v>32</v>
      </c>
      <c r="G40" s="138">
        <f>CAIP!E13</f>
        <v>46050</v>
      </c>
      <c r="H40" s="138">
        <f>CAIP!F13</f>
        <v>39418.559999999998</v>
      </c>
    </row>
    <row r="41" spans="1:8" ht="20.100000000000001" customHeight="1">
      <c r="A41" s="156"/>
      <c r="B41" s="157"/>
      <c r="C41" s="158"/>
      <c r="D41" s="158"/>
      <c r="E41" s="159"/>
      <c r="F41" s="137" t="s">
        <v>33</v>
      </c>
      <c r="G41" s="138">
        <f>CAIP!E14</f>
        <v>47500</v>
      </c>
      <c r="H41" s="138">
        <f>CAIP!F14</f>
        <v>27094.912</v>
      </c>
    </row>
    <row r="42" spans="1:8" ht="5.0999999999999996" customHeight="1">
      <c r="A42" s="132"/>
      <c r="B42" s="134"/>
      <c r="C42" s="134"/>
      <c r="D42" s="71"/>
      <c r="E42" s="66"/>
      <c r="F42" s="133"/>
      <c r="G42" s="133"/>
      <c r="H42" s="135"/>
    </row>
    <row r="43" spans="1:8" ht="24.75" customHeight="1">
      <c r="A43" s="148">
        <v>9</v>
      </c>
      <c r="B43" s="150" t="s">
        <v>53</v>
      </c>
      <c r="C43" s="160">
        <f>CNPR!E15</f>
        <v>86.437203027904943</v>
      </c>
      <c r="D43" s="160">
        <f>CNPR!F15</f>
        <v>89.189506469989155</v>
      </c>
      <c r="E43" s="154" t="s">
        <v>3</v>
      </c>
      <c r="F43" s="131" t="s">
        <v>37</v>
      </c>
      <c r="G43" s="139">
        <f>CNPR!E13</f>
        <v>258863</v>
      </c>
      <c r="H43" s="139">
        <f>CNPR!F13</f>
        <v>264391.5</v>
      </c>
    </row>
    <row r="44" spans="1:8" ht="24.75" customHeight="1">
      <c r="A44" s="149"/>
      <c r="B44" s="151"/>
      <c r="C44" s="161"/>
      <c r="D44" s="161"/>
      <c r="E44" s="155"/>
      <c r="F44" s="131" t="s">
        <v>38</v>
      </c>
      <c r="G44" s="139">
        <f>CNPR!E14</f>
        <v>299481</v>
      </c>
      <c r="H44" s="139">
        <f>CNPR!F14</f>
        <v>296437.90000000002</v>
      </c>
    </row>
    <row r="45" spans="1:8" ht="11.25" customHeight="1">
      <c r="A45" s="63"/>
      <c r="B45" s="63"/>
      <c r="C45" s="63"/>
      <c r="D45" s="63"/>
      <c r="E45" s="63"/>
      <c r="F45" s="63"/>
      <c r="G45" s="63"/>
      <c r="H45" s="63"/>
    </row>
    <row r="46" spans="1:8" ht="11.25" customHeight="1"/>
    <row r="47" spans="1:8" ht="11.25" customHeight="1"/>
    <row r="48" spans="1: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</sheetData>
  <mergeCells count="46">
    <mergeCell ref="C43:C44"/>
    <mergeCell ref="E28:E29"/>
    <mergeCell ref="A43:A44"/>
    <mergeCell ref="B43:B44"/>
    <mergeCell ref="D43:D44"/>
    <mergeCell ref="E43:E44"/>
    <mergeCell ref="E31:E32"/>
    <mergeCell ref="A34:A35"/>
    <mergeCell ref="B34:B35"/>
    <mergeCell ref="D34:D35"/>
    <mergeCell ref="E34:E35"/>
    <mergeCell ref="A31:A32"/>
    <mergeCell ref="A40:A41"/>
    <mergeCell ref="B40:B41"/>
    <mergeCell ref="D40:D41"/>
    <mergeCell ref="E40:E41"/>
    <mergeCell ref="A37:A38"/>
    <mergeCell ref="B31:B32"/>
    <mergeCell ref="D31:D32"/>
    <mergeCell ref="B37:B38"/>
    <mergeCell ref="D37:D38"/>
    <mergeCell ref="E37:E38"/>
    <mergeCell ref="C31:C32"/>
    <mergeCell ref="C34:C35"/>
    <mergeCell ref="C37:C38"/>
    <mergeCell ref="C40:C41"/>
    <mergeCell ref="A28:A29"/>
    <mergeCell ref="B28:B29"/>
    <mergeCell ref="D28:D29"/>
    <mergeCell ref="A25:A26"/>
    <mergeCell ref="B25:B26"/>
    <mergeCell ref="D25:D26"/>
    <mergeCell ref="C25:C26"/>
    <mergeCell ref="C28:C29"/>
    <mergeCell ref="E25:E26"/>
    <mergeCell ref="A22:A23"/>
    <mergeCell ref="B22:B23"/>
    <mergeCell ref="D22:D23"/>
    <mergeCell ref="E22:E23"/>
    <mergeCell ref="C22:C23"/>
    <mergeCell ref="A9:H9"/>
    <mergeCell ref="A16:A17"/>
    <mergeCell ref="B16:B17"/>
    <mergeCell ref="D16:D17"/>
    <mergeCell ref="E16:E17"/>
    <mergeCell ref="C16:C17"/>
  </mergeCells>
  <phoneticPr fontId="6" type="noConversion"/>
  <printOptions horizontalCentered="1"/>
  <pageMargins left="0.59055118110236227" right="0.59055118110236227" top="0.59055118110236227" bottom="0.59055118110236227" header="0" footer="0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" id="{C795A2D6-FCE1-4EBE-9A89-FD8DB19D5E8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C16:D17</xm:sqref>
        </x14:conditionalFormatting>
        <x14:conditionalFormatting xmlns:xm="http://schemas.microsoft.com/office/excel/2006/main">
          <x14:cfRule type="iconSet" priority="24" id="{034B894C-9A71-4200-B823-5B02C4923E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C22:D23</xm:sqref>
        </x14:conditionalFormatting>
        <x14:conditionalFormatting xmlns:xm="http://schemas.microsoft.com/office/excel/2006/main">
          <x14:cfRule type="iconSet" priority="23" id="{9125148E-A405-4000-A099-4DB628D9F70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C25:D26</xm:sqref>
        </x14:conditionalFormatting>
        <x14:conditionalFormatting xmlns:xm="http://schemas.microsoft.com/office/excel/2006/main">
          <x14:cfRule type="iconSet" priority="22" id="{5ED744C9-5021-457F-B326-D1A953085E9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C28:D29</xm:sqref>
        </x14:conditionalFormatting>
        <x14:conditionalFormatting xmlns:xm="http://schemas.microsoft.com/office/excel/2006/main">
          <x14:cfRule type="iconSet" priority="21" id="{96454E0A-4317-4DC8-B307-95990D47EB0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C31:D32</xm:sqref>
        </x14:conditionalFormatting>
        <x14:conditionalFormatting xmlns:xm="http://schemas.microsoft.com/office/excel/2006/main">
          <x14:cfRule type="iconSet" priority="20" id="{E9FD207A-38E7-4F83-8186-7BB559FF7EF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C34:D35</xm:sqref>
        </x14:conditionalFormatting>
        <x14:conditionalFormatting xmlns:xm="http://schemas.microsoft.com/office/excel/2006/main">
          <x14:cfRule type="iconSet" priority="19" id="{621F302A-E36A-475A-A744-11341B53845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C37:D38</xm:sqref>
        </x14:conditionalFormatting>
        <x14:conditionalFormatting xmlns:xm="http://schemas.microsoft.com/office/excel/2006/main">
          <x14:cfRule type="iconSet" priority="18" id="{BC93B8CB-8245-4F9B-BB4C-81C6720011A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C40:D41</xm:sqref>
        </x14:conditionalFormatting>
        <x14:conditionalFormatting xmlns:xm="http://schemas.microsoft.com/office/excel/2006/main">
          <x14:cfRule type="iconSet" priority="17" id="{1BCEAED6-1463-4998-AECE-420707F05A1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C43:D44</xm:sqref>
        </x14:conditionalFormatting>
        <x14:conditionalFormatting xmlns:xm="http://schemas.microsoft.com/office/excel/2006/main">
          <x14:cfRule type="iconSet" priority="16" id="{5D7854D8-9BDA-4433-8DDD-DFE9EBFAD61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G22:H22</xm:sqref>
        </x14:conditionalFormatting>
        <x14:conditionalFormatting xmlns:xm="http://schemas.microsoft.com/office/excel/2006/main">
          <x14:cfRule type="iconSet" priority="15" id="{AA8F3718-9B9A-4088-B077-31FA9EF22D6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G23:H23</xm:sqref>
        </x14:conditionalFormatting>
        <x14:conditionalFormatting xmlns:xm="http://schemas.microsoft.com/office/excel/2006/main">
          <x14:cfRule type="iconSet" priority="14" id="{8EAA4241-0F06-435D-9ADB-258ADF3BDCE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G25:H25</xm:sqref>
        </x14:conditionalFormatting>
        <x14:conditionalFormatting xmlns:xm="http://schemas.microsoft.com/office/excel/2006/main">
          <x14:cfRule type="iconSet" priority="13" id="{27FF5CF3-A0D7-40A1-AD31-37D3E828360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G26:H26</xm:sqref>
        </x14:conditionalFormatting>
        <x14:conditionalFormatting xmlns:xm="http://schemas.microsoft.com/office/excel/2006/main">
          <x14:cfRule type="iconSet" priority="12" id="{9A4D72AB-D10B-46D1-96A9-4CC5AAE8FD1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G28:H28</xm:sqref>
        </x14:conditionalFormatting>
        <x14:conditionalFormatting xmlns:xm="http://schemas.microsoft.com/office/excel/2006/main">
          <x14:cfRule type="iconSet" priority="11" id="{A0521CE1-79D8-4624-92C1-DD4A0A1D436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G29:H29</xm:sqref>
        </x14:conditionalFormatting>
        <x14:conditionalFormatting xmlns:xm="http://schemas.microsoft.com/office/excel/2006/main">
          <x14:cfRule type="iconSet" priority="10" id="{9717D3C2-DC67-4CCD-A9BF-4215CC3F93E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G31:H31</xm:sqref>
        </x14:conditionalFormatting>
        <x14:conditionalFormatting xmlns:xm="http://schemas.microsoft.com/office/excel/2006/main">
          <x14:cfRule type="iconSet" priority="9" id="{3D56A8AB-FBFD-4455-A812-3F3770DB782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G32:H32</xm:sqref>
        </x14:conditionalFormatting>
        <x14:conditionalFormatting xmlns:xm="http://schemas.microsoft.com/office/excel/2006/main">
          <x14:cfRule type="iconSet" priority="8" id="{CF27BB03-0848-4B92-8314-DDBFDFDF5C8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G34:H34</xm:sqref>
        </x14:conditionalFormatting>
        <x14:conditionalFormatting xmlns:xm="http://schemas.microsoft.com/office/excel/2006/main">
          <x14:cfRule type="iconSet" priority="7" id="{20C81AFC-B4DA-4A82-900D-C987760893A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G35:H35</xm:sqref>
        </x14:conditionalFormatting>
        <x14:conditionalFormatting xmlns:xm="http://schemas.microsoft.com/office/excel/2006/main">
          <x14:cfRule type="iconSet" priority="6" id="{A876251A-BC19-431D-B50E-BF09FBD628A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G37:H37</xm:sqref>
        </x14:conditionalFormatting>
        <x14:conditionalFormatting xmlns:xm="http://schemas.microsoft.com/office/excel/2006/main">
          <x14:cfRule type="iconSet" priority="5" id="{D74814D6-C05A-4BC5-9E7F-FE0AB3971C2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G38:H38</xm:sqref>
        </x14:conditionalFormatting>
        <x14:conditionalFormatting xmlns:xm="http://schemas.microsoft.com/office/excel/2006/main">
          <x14:cfRule type="iconSet" priority="4" id="{017DB78C-8AC8-47DB-B9A0-D5D34C8A046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G40:H40</xm:sqref>
        </x14:conditionalFormatting>
        <x14:conditionalFormatting xmlns:xm="http://schemas.microsoft.com/office/excel/2006/main">
          <x14:cfRule type="iconSet" priority="3" id="{C4C40C81-B8EA-4859-A0F7-B99E483FCB7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G41:H41</xm:sqref>
        </x14:conditionalFormatting>
        <x14:conditionalFormatting xmlns:xm="http://schemas.microsoft.com/office/excel/2006/main">
          <x14:cfRule type="iconSet" priority="2" id="{8E7AD500-4AB7-446D-8871-F680137C5A7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G43:H43</xm:sqref>
        </x14:conditionalFormatting>
        <x14:conditionalFormatting xmlns:xm="http://schemas.microsoft.com/office/excel/2006/main">
          <x14:cfRule type="iconSet" priority="1" id="{32FEF0BD-5251-4344-9EAD-2F17A753C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G44:H44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GridLines="0" tabSelected="1" topLeftCell="A19" zoomScaleNormal="100" zoomScaleSheetLayoutView="100" workbookViewId="0">
      <selection activeCell="L32" sqref="L32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3.28515625" style="28" customWidth="1"/>
    <col min="8" max="9" width="9.28515625" style="28" customWidth="1"/>
    <col min="10" max="10" width="4" style="28" customWidth="1"/>
    <col min="11" max="13" width="13" style="28" customWidth="1"/>
    <col min="14" max="14" width="10.28515625" style="28" customWidth="1"/>
    <col min="15" max="16384" width="11.42578125" style="28"/>
  </cols>
  <sheetData>
    <row r="1" spans="1:14" s="1" customFormat="1" ht="21" customHeight="1">
      <c r="C1" s="2"/>
      <c r="D1" s="2"/>
      <c r="E1" s="2"/>
      <c r="F1" s="2"/>
      <c r="G1" s="2"/>
      <c r="H1" s="2"/>
      <c r="I1" s="2"/>
      <c r="J1" s="3"/>
    </row>
    <row r="2" spans="1:14" s="1" customFormat="1" ht="21" customHeight="1">
      <c r="C2" s="2"/>
      <c r="D2" s="2"/>
      <c r="E2" s="2"/>
      <c r="F2" s="2"/>
      <c r="G2" s="2"/>
      <c r="H2" s="2"/>
      <c r="I2" s="2"/>
      <c r="J2" s="3"/>
    </row>
    <row r="3" spans="1:14" s="1" customFormat="1" ht="21" customHeight="1">
      <c r="C3" s="2"/>
      <c r="D3" s="2"/>
      <c r="E3" s="2"/>
      <c r="F3" s="2"/>
      <c r="G3" s="2"/>
      <c r="H3" s="2"/>
      <c r="I3" s="2"/>
      <c r="J3" s="3"/>
    </row>
    <row r="4" spans="1:14" s="1" customFormat="1" ht="21" customHeight="1">
      <c r="C4" s="2"/>
      <c r="D4" s="2"/>
      <c r="E4" s="177"/>
      <c r="F4" s="177"/>
      <c r="G4" s="177"/>
      <c r="H4" s="177"/>
      <c r="I4" s="177"/>
      <c r="J4" s="3"/>
    </row>
    <row r="5" spans="1:14" s="1" customFormat="1" ht="15.75" customHeight="1">
      <c r="C5" s="2"/>
      <c r="D5" s="2"/>
      <c r="E5" s="2"/>
      <c r="F5" s="2"/>
      <c r="G5" s="2"/>
      <c r="H5" s="2"/>
      <c r="I5" s="2"/>
      <c r="J5" s="3"/>
    </row>
    <row r="6" spans="1:14" s="1" customFormat="1" ht="15.75" customHeight="1">
      <c r="A6" s="59"/>
      <c r="C6" s="2"/>
      <c r="D6" s="2"/>
      <c r="E6" s="2"/>
      <c r="F6" s="2"/>
      <c r="G6" s="2"/>
      <c r="H6" s="2"/>
      <c r="I6" s="2"/>
      <c r="J6" s="3"/>
    </row>
    <row r="7" spans="1:14" s="1" customFormat="1" ht="21.95" customHeight="1">
      <c r="A7" s="178" t="s">
        <v>35</v>
      </c>
      <c r="B7" s="178"/>
      <c r="C7" s="178"/>
      <c r="D7" s="178"/>
      <c r="E7" s="178"/>
      <c r="F7" s="178"/>
      <c r="G7" s="178"/>
      <c r="H7" s="178"/>
      <c r="I7" s="178"/>
      <c r="J7" s="4"/>
      <c r="K7" s="5"/>
      <c r="L7" s="5"/>
      <c r="M7" s="5"/>
      <c r="N7" s="5"/>
    </row>
    <row r="8" spans="1:14" s="1" customFormat="1" ht="21.75" customHeight="1">
      <c r="A8" s="179" t="s">
        <v>1</v>
      </c>
      <c r="B8" s="179"/>
      <c r="C8" s="179"/>
      <c r="D8" s="179"/>
      <c r="E8" s="179"/>
      <c r="F8" s="179"/>
      <c r="G8" s="179"/>
      <c r="H8" s="179"/>
      <c r="I8" s="179"/>
      <c r="J8" s="4"/>
      <c r="K8" s="5"/>
      <c r="L8" s="5"/>
      <c r="M8" s="5"/>
      <c r="N8" s="5"/>
    </row>
    <row r="9" spans="1:14" s="1" customFormat="1" ht="15.75" customHeight="1">
      <c r="J9" s="3"/>
      <c r="M9" s="6"/>
      <c r="N9" s="6"/>
    </row>
    <row r="10" spans="1:14" s="10" customFormat="1" ht="15" customHeight="1">
      <c r="A10" s="7"/>
      <c r="B10" s="180" t="s">
        <v>49</v>
      </c>
      <c r="C10" s="181"/>
      <c r="D10" s="181"/>
      <c r="E10" s="181"/>
      <c r="F10" s="181"/>
      <c r="G10" s="8"/>
      <c r="H10" s="9"/>
      <c r="I10" s="9"/>
      <c r="J10" s="11" t="s">
        <v>36</v>
      </c>
      <c r="L10" s="6"/>
      <c r="M10" s="6"/>
      <c r="N10" s="6"/>
    </row>
    <row r="11" spans="1:14" s="10" customFormat="1" ht="15" customHeight="1">
      <c r="A11" s="7"/>
      <c r="B11" s="193">
        <v>2007</v>
      </c>
      <c r="C11" s="193">
        <v>2008</v>
      </c>
      <c r="D11" s="193">
        <v>2009</v>
      </c>
      <c r="E11" s="193">
        <v>2010</v>
      </c>
      <c r="F11" s="193">
        <v>2011</v>
      </c>
      <c r="G11" s="12"/>
      <c r="H11" s="184" t="s">
        <v>56</v>
      </c>
      <c r="I11" s="185"/>
      <c r="J11" s="11"/>
      <c r="L11" s="6"/>
      <c r="M11" s="6"/>
      <c r="N11" s="6"/>
    </row>
    <row r="12" spans="1:14" s="13" customFormat="1" ht="11.25" customHeight="1">
      <c r="A12" s="10"/>
      <c r="B12" s="194"/>
      <c r="C12" s="194"/>
      <c r="D12" s="194"/>
      <c r="E12" s="194"/>
      <c r="F12" s="194"/>
      <c r="G12" s="12"/>
      <c r="H12" s="52" t="s">
        <v>2</v>
      </c>
      <c r="I12" s="53" t="s">
        <v>3</v>
      </c>
      <c r="L12" s="191"/>
      <c r="M12" s="191"/>
      <c r="N12" s="191"/>
    </row>
    <row r="13" spans="1:14" s="13" customFormat="1" ht="18.75" customHeight="1">
      <c r="A13" s="14" t="s">
        <v>37</v>
      </c>
      <c r="B13" s="15">
        <v>188945</v>
      </c>
      <c r="C13" s="15">
        <v>179800</v>
      </c>
      <c r="D13" s="15">
        <v>268119</v>
      </c>
      <c r="E13" s="15">
        <v>258863</v>
      </c>
      <c r="F13" s="15">
        <v>264391.5</v>
      </c>
      <c r="G13" s="16"/>
      <c r="H13" s="17">
        <f>F13-E13</f>
        <v>5528.5</v>
      </c>
      <c r="I13" s="18">
        <f>F13/E13-1</f>
        <v>2.1356856715714523E-2</v>
      </c>
      <c r="L13" s="191"/>
      <c r="M13" s="191"/>
      <c r="N13" s="191"/>
    </row>
    <row r="14" spans="1:14" s="13" customFormat="1" ht="18.75" customHeight="1">
      <c r="A14" s="14" t="s">
        <v>38</v>
      </c>
      <c r="B14" s="15">
        <v>929380</v>
      </c>
      <c r="C14" s="15">
        <v>992437</v>
      </c>
      <c r="D14" s="15">
        <v>259279</v>
      </c>
      <c r="E14" s="15">
        <v>299481</v>
      </c>
      <c r="F14" s="15">
        <v>296437.90000000002</v>
      </c>
      <c r="G14" s="16"/>
      <c r="H14" s="17">
        <f>F14-E14</f>
        <v>-3043.0999999999767</v>
      </c>
      <c r="I14" s="18">
        <f>F14/E14-1</f>
        <v>-1.016124562159193E-2</v>
      </c>
      <c r="J14" s="45"/>
      <c r="L14" s="191"/>
      <c r="M14" s="191"/>
      <c r="N14" s="191"/>
    </row>
    <row r="15" spans="1:14" s="13" customFormat="1" ht="30.75" customHeight="1">
      <c r="A15" s="49" t="s">
        <v>39</v>
      </c>
      <c r="B15" s="50">
        <f>(B13/B14)*100</f>
        <v>20.330220146764511</v>
      </c>
      <c r="C15" s="50">
        <f>(C13/C14)*100</f>
        <v>18.117019014808999</v>
      </c>
      <c r="D15" s="50">
        <f>(D13/D14)*100</f>
        <v>103.40945468009363</v>
      </c>
      <c r="E15" s="51">
        <f>IF(E14=0,0,(E13/E14)*100)</f>
        <v>86.437203027904943</v>
      </c>
      <c r="F15" s="51">
        <f>IF(F14=0,0,(F13/F14)*100)</f>
        <v>89.189506469989155</v>
      </c>
      <c r="G15" s="21"/>
      <c r="H15" s="189">
        <f>F15-E15</f>
        <v>2.7523034420842123</v>
      </c>
      <c r="I15" s="190"/>
      <c r="J15" s="22"/>
      <c r="L15" s="191"/>
      <c r="M15" s="191"/>
      <c r="N15" s="191"/>
    </row>
    <row r="16" spans="1:14" ht="36" customHeight="1">
      <c r="A16" s="46"/>
      <c r="B16" s="195"/>
      <c r="C16" s="195"/>
      <c r="D16" s="195"/>
      <c r="E16" s="195"/>
      <c r="F16" s="24"/>
      <c r="G16" s="24"/>
      <c r="H16" s="25"/>
      <c r="I16" s="25"/>
      <c r="L16" s="191"/>
      <c r="M16" s="191"/>
      <c r="N16" s="191"/>
    </row>
    <row r="17" spans="1:33" ht="18" customHeight="1">
      <c r="A17" s="29"/>
      <c r="B17" s="30"/>
      <c r="C17" s="30"/>
      <c r="D17" s="30"/>
      <c r="E17" s="30"/>
      <c r="F17" s="24"/>
      <c r="G17" s="30"/>
      <c r="H17" s="25"/>
      <c r="I17" s="25"/>
      <c r="L17" s="191"/>
      <c r="M17" s="191"/>
      <c r="N17" s="191"/>
    </row>
    <row r="18" spans="1:33" ht="18" customHeight="1">
      <c r="A18" s="32"/>
      <c r="B18" s="33"/>
      <c r="C18" s="34"/>
      <c r="D18" s="34"/>
      <c r="E18" s="33"/>
      <c r="F18" s="33"/>
      <c r="G18" s="33"/>
      <c r="H18" s="35"/>
      <c r="I18" s="35"/>
      <c r="L18" s="191"/>
      <c r="M18" s="191"/>
      <c r="N18" s="191"/>
    </row>
    <row r="19" spans="1:33" ht="18" customHeight="1"/>
    <row r="20" spans="1:33" ht="18" customHeight="1">
      <c r="L20" s="191"/>
      <c r="M20" s="191"/>
      <c r="N20" s="191"/>
    </row>
    <row r="21" spans="1:33" ht="18" customHeight="1">
      <c r="L21" s="191"/>
      <c r="M21" s="191"/>
      <c r="N21" s="191"/>
    </row>
    <row r="22" spans="1:33" ht="18" customHeight="1">
      <c r="E22" s="36"/>
      <c r="F22" s="36"/>
      <c r="G22" s="36"/>
      <c r="H22" s="36"/>
      <c r="I22" s="36"/>
      <c r="J22" s="36"/>
      <c r="K22" s="36"/>
      <c r="L22" s="191"/>
      <c r="M22" s="191"/>
      <c r="N22" s="191"/>
      <c r="AD22" s="192" t="s">
        <v>6</v>
      </c>
      <c r="AE22" s="186">
        <v>2000</v>
      </c>
      <c r="AF22" s="37" t="s">
        <v>7</v>
      </c>
      <c r="AG22" s="39">
        <v>10.4</v>
      </c>
    </row>
    <row r="23" spans="1:33" ht="18" customHeight="1">
      <c r="E23" s="36"/>
      <c r="F23" s="36"/>
      <c r="G23" s="36"/>
      <c r="H23" s="36"/>
      <c r="I23" s="36"/>
      <c r="J23" s="36"/>
      <c r="K23" s="36"/>
      <c r="L23" s="191"/>
      <c r="M23" s="191"/>
      <c r="N23" s="191"/>
      <c r="O23" s="36"/>
      <c r="AD23" s="192"/>
      <c r="AE23" s="187"/>
      <c r="AF23" s="37" t="s">
        <v>8</v>
      </c>
      <c r="AG23" s="39">
        <v>9.8000000000000007</v>
      </c>
    </row>
    <row r="24" spans="1:33" ht="18" customHeight="1">
      <c r="E24" s="36"/>
      <c r="F24" s="36"/>
      <c r="G24" s="36"/>
      <c r="H24" s="36"/>
      <c r="I24" s="36"/>
      <c r="J24" s="36"/>
      <c r="K24" s="36"/>
      <c r="L24" s="191"/>
      <c r="M24" s="191"/>
      <c r="N24" s="191"/>
      <c r="O24" s="36"/>
      <c r="AD24" s="192"/>
      <c r="AE24" s="187"/>
      <c r="AF24" s="37" t="s">
        <v>9</v>
      </c>
      <c r="AG24" s="39">
        <v>8.6999999999999993</v>
      </c>
    </row>
    <row r="25" spans="1:33" ht="18" customHeight="1"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AD25" s="192"/>
      <c r="AE25" s="188"/>
      <c r="AF25" s="37" t="s">
        <v>10</v>
      </c>
      <c r="AG25" s="42">
        <v>9.15</v>
      </c>
    </row>
    <row r="26" spans="1:33" ht="18" customHeight="1"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AD26" s="192"/>
      <c r="AE26" s="186">
        <v>2001</v>
      </c>
      <c r="AF26" s="37" t="s">
        <v>7</v>
      </c>
      <c r="AG26" s="39">
        <v>10.4</v>
      </c>
    </row>
    <row r="27" spans="1:33" ht="18" customHeight="1">
      <c r="L27" s="36"/>
      <c r="M27" s="36"/>
      <c r="N27" s="36"/>
      <c r="O27" s="36"/>
      <c r="AD27" s="192"/>
      <c r="AE27" s="187"/>
      <c r="AF27" s="37" t="s">
        <v>8</v>
      </c>
      <c r="AG27" s="42">
        <v>10</v>
      </c>
    </row>
    <row r="28" spans="1:33" ht="18" customHeight="1">
      <c r="L28" s="36"/>
      <c r="M28" s="36"/>
      <c r="N28" s="36"/>
      <c r="O28" s="36"/>
      <c r="AD28" s="192"/>
      <c r="AE28" s="187"/>
      <c r="AF28" s="37" t="s">
        <v>9</v>
      </c>
      <c r="AG28" s="39">
        <v>10.7</v>
      </c>
    </row>
    <row r="29" spans="1:33" ht="18" customHeight="1">
      <c r="AD29" s="192"/>
      <c r="AE29" s="188"/>
      <c r="AF29" s="37" t="s">
        <v>10</v>
      </c>
      <c r="AG29" s="39">
        <v>9.3000000000000007</v>
      </c>
    </row>
    <row r="30" spans="1:33" ht="33" customHeight="1">
      <c r="AD30" s="192"/>
      <c r="AE30" s="38">
        <v>2002</v>
      </c>
      <c r="AF30" s="37" t="s">
        <v>7</v>
      </c>
      <c r="AG30" s="39">
        <v>10.199999999999999</v>
      </c>
    </row>
    <row r="31" spans="1:33" ht="33" customHeight="1">
      <c r="AD31" s="192"/>
      <c r="AE31" s="74"/>
      <c r="AF31" s="75"/>
      <c r="AG31" s="39"/>
    </row>
    <row r="32" spans="1:33" ht="43.5" customHeight="1">
      <c r="AD32" s="192"/>
      <c r="AE32" s="74"/>
      <c r="AF32" s="75"/>
      <c r="AG32" s="39"/>
    </row>
    <row r="33" spans="30:33" ht="33" customHeight="1">
      <c r="AD33" s="192"/>
      <c r="AE33" s="40"/>
      <c r="AF33" s="37"/>
      <c r="AG33" s="39"/>
    </row>
    <row r="34" spans="30:33" ht="33" customHeight="1">
      <c r="AD34" s="192"/>
      <c r="AE34" s="40"/>
      <c r="AF34" s="37"/>
      <c r="AG34" s="39"/>
    </row>
    <row r="35" spans="30:33" ht="33" customHeight="1">
      <c r="AD35" s="192"/>
      <c r="AE35" s="41"/>
      <c r="AF35" s="37" t="s">
        <v>10</v>
      </c>
      <c r="AG35" s="39">
        <v>13.5</v>
      </c>
    </row>
    <row r="36" spans="30:33" ht="33" customHeight="1">
      <c r="AD36" s="54"/>
      <c r="AE36" s="54"/>
      <c r="AF36" s="54"/>
      <c r="AG36" s="55"/>
    </row>
    <row r="37" spans="30:33" ht="38.25" customHeight="1"/>
    <row r="38" spans="30:33" ht="23.25" customHeight="1"/>
    <row r="39" spans="30:33" ht="23.25" customHeight="1"/>
    <row r="41" spans="30:33" ht="8.25" customHeight="1"/>
    <row r="42" spans="30:33" hidden="1"/>
    <row r="43" spans="30:33" hidden="1"/>
    <row r="44" spans="30:33" hidden="1"/>
    <row r="45" spans="30:33" hidden="1"/>
    <row r="46" spans="30:33" hidden="1"/>
    <row r="54" spans="1:1">
      <c r="A54" s="43"/>
    </row>
  </sheetData>
  <autoFilter ref="B21:B35"/>
  <mergeCells count="18">
    <mergeCell ref="AE22:AE25"/>
    <mergeCell ref="AE26:AE29"/>
    <mergeCell ref="L12:N15"/>
    <mergeCell ref="H15:I15"/>
    <mergeCell ref="B16:E16"/>
    <mergeCell ref="L16:N18"/>
    <mergeCell ref="L20:N24"/>
    <mergeCell ref="AD22:AD35"/>
    <mergeCell ref="E4:I4"/>
    <mergeCell ref="A7:I7"/>
    <mergeCell ref="A8:I8"/>
    <mergeCell ref="B10:F10"/>
    <mergeCell ref="F11:F12"/>
    <mergeCell ref="H11:I11"/>
    <mergeCell ref="B11:B12"/>
    <mergeCell ref="C11:C12"/>
    <mergeCell ref="D11:D12"/>
    <mergeCell ref="E11:E12"/>
  </mergeCells>
  <phoneticPr fontId="6" type="noConversion"/>
  <conditionalFormatting sqref="H13:I13 H15">
    <cfRule type="cellIs" dxfId="0" priority="4" stopIfTrue="1" operator="lessThan">
      <formula>0</formula>
    </cfRule>
  </conditionalFormatting>
  <conditionalFormatting sqref="B13:F1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14:F1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15:F15">
    <cfRule type="iconSet" priority="1">
      <iconSet>
        <cfvo type="percent" val="0"/>
        <cfvo type="percent" val="33"/>
        <cfvo type="percent" val="67"/>
      </iconSet>
    </cfRule>
  </conditionalFormatting>
  <printOptions horizontalCentered="1"/>
  <pageMargins left="0.78740157480314965" right="0.78740157480314965" top="0.39370078740157483" bottom="0.39370078740157483" header="0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showGridLines="0" zoomScaleNormal="100" zoomScaleSheetLayoutView="100" workbookViewId="0">
      <selection activeCell="B43" sqref="B43:B44"/>
    </sheetView>
  </sheetViews>
  <sheetFormatPr baseColWidth="10" defaultRowHeight="12.75"/>
  <cols>
    <col min="1" max="1" width="18.28515625" style="112" customWidth="1"/>
    <col min="2" max="6" width="10.140625" style="112" customWidth="1"/>
    <col min="7" max="7" width="2.5703125" style="112" customWidth="1"/>
    <col min="8" max="8" width="1.5703125" style="112" customWidth="1"/>
    <col min="9" max="9" width="12" style="112" customWidth="1"/>
    <col min="10" max="10" width="10.42578125" style="112" customWidth="1"/>
    <col min="11" max="11" width="3.42578125" style="112" customWidth="1"/>
    <col min="12" max="12" width="13" style="112" customWidth="1"/>
    <col min="13" max="246" width="11.42578125" style="112"/>
    <col min="247" max="247" width="18.28515625" style="112" customWidth="1"/>
    <col min="248" max="252" width="10.140625" style="112" customWidth="1"/>
    <col min="253" max="253" width="2.5703125" style="112" customWidth="1"/>
    <col min="254" max="254" width="1.5703125" style="112" customWidth="1"/>
    <col min="255" max="256" width="12" style="112" customWidth="1"/>
    <col min="257" max="262" width="13" style="112" customWidth="1"/>
    <col min="263" max="263" width="10.28515625" style="112" customWidth="1"/>
    <col min="264" max="502" width="11.42578125" style="112"/>
    <col min="503" max="503" width="18.28515625" style="112" customWidth="1"/>
    <col min="504" max="508" width="10.140625" style="112" customWidth="1"/>
    <col min="509" max="509" width="2.5703125" style="112" customWidth="1"/>
    <col min="510" max="510" width="1.5703125" style="112" customWidth="1"/>
    <col min="511" max="512" width="12" style="112" customWidth="1"/>
    <col min="513" max="518" width="13" style="112" customWidth="1"/>
    <col min="519" max="519" width="10.28515625" style="112" customWidth="1"/>
    <col min="520" max="758" width="11.42578125" style="112"/>
    <col min="759" max="759" width="18.28515625" style="112" customWidth="1"/>
    <col min="760" max="764" width="10.140625" style="112" customWidth="1"/>
    <col min="765" max="765" width="2.5703125" style="112" customWidth="1"/>
    <col min="766" max="766" width="1.5703125" style="112" customWidth="1"/>
    <col min="767" max="768" width="12" style="112" customWidth="1"/>
    <col min="769" max="774" width="13" style="112" customWidth="1"/>
    <col min="775" max="775" width="10.28515625" style="112" customWidth="1"/>
    <col min="776" max="1014" width="11.42578125" style="112"/>
    <col min="1015" max="1015" width="18.28515625" style="112" customWidth="1"/>
    <col min="1016" max="1020" width="10.140625" style="112" customWidth="1"/>
    <col min="1021" max="1021" width="2.5703125" style="112" customWidth="1"/>
    <col min="1022" max="1022" width="1.5703125" style="112" customWidth="1"/>
    <col min="1023" max="1024" width="12" style="112" customWidth="1"/>
    <col min="1025" max="1030" width="13" style="112" customWidth="1"/>
    <col min="1031" max="1031" width="10.28515625" style="112" customWidth="1"/>
    <col min="1032" max="1270" width="11.42578125" style="112"/>
    <col min="1271" max="1271" width="18.28515625" style="112" customWidth="1"/>
    <col min="1272" max="1276" width="10.140625" style="112" customWidth="1"/>
    <col min="1277" max="1277" width="2.5703125" style="112" customWidth="1"/>
    <col min="1278" max="1278" width="1.5703125" style="112" customWidth="1"/>
    <col min="1279" max="1280" width="12" style="112" customWidth="1"/>
    <col min="1281" max="1286" width="13" style="112" customWidth="1"/>
    <col min="1287" max="1287" width="10.28515625" style="112" customWidth="1"/>
    <col min="1288" max="1526" width="11.42578125" style="112"/>
    <col min="1527" max="1527" width="18.28515625" style="112" customWidth="1"/>
    <col min="1528" max="1532" width="10.140625" style="112" customWidth="1"/>
    <col min="1533" max="1533" width="2.5703125" style="112" customWidth="1"/>
    <col min="1534" max="1534" width="1.5703125" style="112" customWidth="1"/>
    <col min="1535" max="1536" width="12" style="112" customWidth="1"/>
    <col min="1537" max="1542" width="13" style="112" customWidth="1"/>
    <col min="1543" max="1543" width="10.28515625" style="112" customWidth="1"/>
    <col min="1544" max="1782" width="11.42578125" style="112"/>
    <col min="1783" max="1783" width="18.28515625" style="112" customWidth="1"/>
    <col min="1784" max="1788" width="10.140625" style="112" customWidth="1"/>
    <col min="1789" max="1789" width="2.5703125" style="112" customWidth="1"/>
    <col min="1790" max="1790" width="1.5703125" style="112" customWidth="1"/>
    <col min="1791" max="1792" width="12" style="112" customWidth="1"/>
    <col min="1793" max="1798" width="13" style="112" customWidth="1"/>
    <col min="1799" max="1799" width="10.28515625" style="112" customWidth="1"/>
    <col min="1800" max="2038" width="11.42578125" style="112"/>
    <col min="2039" max="2039" width="18.28515625" style="112" customWidth="1"/>
    <col min="2040" max="2044" width="10.140625" style="112" customWidth="1"/>
    <col min="2045" max="2045" width="2.5703125" style="112" customWidth="1"/>
    <col min="2046" max="2046" width="1.5703125" style="112" customWidth="1"/>
    <col min="2047" max="2048" width="12" style="112" customWidth="1"/>
    <col min="2049" max="2054" width="13" style="112" customWidth="1"/>
    <col min="2055" max="2055" width="10.28515625" style="112" customWidth="1"/>
    <col min="2056" max="2294" width="11.42578125" style="112"/>
    <col min="2295" max="2295" width="18.28515625" style="112" customWidth="1"/>
    <col min="2296" max="2300" width="10.140625" style="112" customWidth="1"/>
    <col min="2301" max="2301" width="2.5703125" style="112" customWidth="1"/>
    <col min="2302" max="2302" width="1.5703125" style="112" customWidth="1"/>
    <col min="2303" max="2304" width="12" style="112" customWidth="1"/>
    <col min="2305" max="2310" width="13" style="112" customWidth="1"/>
    <col min="2311" max="2311" width="10.28515625" style="112" customWidth="1"/>
    <col min="2312" max="2550" width="11.42578125" style="112"/>
    <col min="2551" max="2551" width="18.28515625" style="112" customWidth="1"/>
    <col min="2552" max="2556" width="10.140625" style="112" customWidth="1"/>
    <col min="2557" max="2557" width="2.5703125" style="112" customWidth="1"/>
    <col min="2558" max="2558" width="1.5703125" style="112" customWidth="1"/>
    <col min="2559" max="2560" width="12" style="112" customWidth="1"/>
    <col min="2561" max="2566" width="13" style="112" customWidth="1"/>
    <col min="2567" max="2567" width="10.28515625" style="112" customWidth="1"/>
    <col min="2568" max="2806" width="11.42578125" style="112"/>
    <col min="2807" max="2807" width="18.28515625" style="112" customWidth="1"/>
    <col min="2808" max="2812" width="10.140625" style="112" customWidth="1"/>
    <col min="2813" max="2813" width="2.5703125" style="112" customWidth="1"/>
    <col min="2814" max="2814" width="1.5703125" style="112" customWidth="1"/>
    <col min="2815" max="2816" width="12" style="112" customWidth="1"/>
    <col min="2817" max="2822" width="13" style="112" customWidth="1"/>
    <col min="2823" max="2823" width="10.28515625" style="112" customWidth="1"/>
    <col min="2824" max="3062" width="11.42578125" style="112"/>
    <col min="3063" max="3063" width="18.28515625" style="112" customWidth="1"/>
    <col min="3064" max="3068" width="10.140625" style="112" customWidth="1"/>
    <col min="3069" max="3069" width="2.5703125" style="112" customWidth="1"/>
    <col min="3070" max="3070" width="1.5703125" style="112" customWidth="1"/>
    <col min="3071" max="3072" width="12" style="112" customWidth="1"/>
    <col min="3073" max="3078" width="13" style="112" customWidth="1"/>
    <col min="3079" max="3079" width="10.28515625" style="112" customWidth="1"/>
    <col min="3080" max="3318" width="11.42578125" style="112"/>
    <col min="3319" max="3319" width="18.28515625" style="112" customWidth="1"/>
    <col min="3320" max="3324" width="10.140625" style="112" customWidth="1"/>
    <col min="3325" max="3325" width="2.5703125" style="112" customWidth="1"/>
    <col min="3326" max="3326" width="1.5703125" style="112" customWidth="1"/>
    <col min="3327" max="3328" width="12" style="112" customWidth="1"/>
    <col min="3329" max="3334" width="13" style="112" customWidth="1"/>
    <col min="3335" max="3335" width="10.28515625" style="112" customWidth="1"/>
    <col min="3336" max="3574" width="11.42578125" style="112"/>
    <col min="3575" max="3575" width="18.28515625" style="112" customWidth="1"/>
    <col min="3576" max="3580" width="10.140625" style="112" customWidth="1"/>
    <col min="3581" max="3581" width="2.5703125" style="112" customWidth="1"/>
    <col min="3582" max="3582" width="1.5703125" style="112" customWidth="1"/>
    <col min="3583" max="3584" width="12" style="112" customWidth="1"/>
    <col min="3585" max="3590" width="13" style="112" customWidth="1"/>
    <col min="3591" max="3591" width="10.28515625" style="112" customWidth="1"/>
    <col min="3592" max="3830" width="11.42578125" style="112"/>
    <col min="3831" max="3831" width="18.28515625" style="112" customWidth="1"/>
    <col min="3832" max="3836" width="10.140625" style="112" customWidth="1"/>
    <col min="3837" max="3837" width="2.5703125" style="112" customWidth="1"/>
    <col min="3838" max="3838" width="1.5703125" style="112" customWidth="1"/>
    <col min="3839" max="3840" width="12" style="112" customWidth="1"/>
    <col min="3841" max="3846" width="13" style="112" customWidth="1"/>
    <col min="3847" max="3847" width="10.28515625" style="112" customWidth="1"/>
    <col min="3848" max="4086" width="11.42578125" style="112"/>
    <col min="4087" max="4087" width="18.28515625" style="112" customWidth="1"/>
    <col min="4088" max="4092" width="10.140625" style="112" customWidth="1"/>
    <col min="4093" max="4093" width="2.5703125" style="112" customWidth="1"/>
    <col min="4094" max="4094" width="1.5703125" style="112" customWidth="1"/>
    <col min="4095" max="4096" width="12" style="112" customWidth="1"/>
    <col min="4097" max="4102" width="13" style="112" customWidth="1"/>
    <col min="4103" max="4103" width="10.28515625" style="112" customWidth="1"/>
    <col min="4104" max="4342" width="11.42578125" style="112"/>
    <col min="4343" max="4343" width="18.28515625" style="112" customWidth="1"/>
    <col min="4344" max="4348" width="10.140625" style="112" customWidth="1"/>
    <col min="4349" max="4349" width="2.5703125" style="112" customWidth="1"/>
    <col min="4350" max="4350" width="1.5703125" style="112" customWidth="1"/>
    <col min="4351" max="4352" width="12" style="112" customWidth="1"/>
    <col min="4353" max="4358" width="13" style="112" customWidth="1"/>
    <col min="4359" max="4359" width="10.28515625" style="112" customWidth="1"/>
    <col min="4360" max="4598" width="11.42578125" style="112"/>
    <col min="4599" max="4599" width="18.28515625" style="112" customWidth="1"/>
    <col min="4600" max="4604" width="10.140625" style="112" customWidth="1"/>
    <col min="4605" max="4605" width="2.5703125" style="112" customWidth="1"/>
    <col min="4606" max="4606" width="1.5703125" style="112" customWidth="1"/>
    <col min="4607" max="4608" width="12" style="112" customWidth="1"/>
    <col min="4609" max="4614" width="13" style="112" customWidth="1"/>
    <col min="4615" max="4615" width="10.28515625" style="112" customWidth="1"/>
    <col min="4616" max="4854" width="11.42578125" style="112"/>
    <col min="4855" max="4855" width="18.28515625" style="112" customWidth="1"/>
    <col min="4856" max="4860" width="10.140625" style="112" customWidth="1"/>
    <col min="4861" max="4861" width="2.5703125" style="112" customWidth="1"/>
    <col min="4862" max="4862" width="1.5703125" style="112" customWidth="1"/>
    <col min="4863" max="4864" width="12" style="112" customWidth="1"/>
    <col min="4865" max="4870" width="13" style="112" customWidth="1"/>
    <col min="4871" max="4871" width="10.28515625" style="112" customWidth="1"/>
    <col min="4872" max="5110" width="11.42578125" style="112"/>
    <col min="5111" max="5111" width="18.28515625" style="112" customWidth="1"/>
    <col min="5112" max="5116" width="10.140625" style="112" customWidth="1"/>
    <col min="5117" max="5117" width="2.5703125" style="112" customWidth="1"/>
    <col min="5118" max="5118" width="1.5703125" style="112" customWidth="1"/>
    <col min="5119" max="5120" width="12" style="112" customWidth="1"/>
    <col min="5121" max="5126" width="13" style="112" customWidth="1"/>
    <col min="5127" max="5127" width="10.28515625" style="112" customWidth="1"/>
    <col min="5128" max="5366" width="11.42578125" style="112"/>
    <col min="5367" max="5367" width="18.28515625" style="112" customWidth="1"/>
    <col min="5368" max="5372" width="10.140625" style="112" customWidth="1"/>
    <col min="5373" max="5373" width="2.5703125" style="112" customWidth="1"/>
    <col min="5374" max="5374" width="1.5703125" style="112" customWidth="1"/>
    <col min="5375" max="5376" width="12" style="112" customWidth="1"/>
    <col min="5377" max="5382" width="13" style="112" customWidth="1"/>
    <col min="5383" max="5383" width="10.28515625" style="112" customWidth="1"/>
    <col min="5384" max="5622" width="11.42578125" style="112"/>
    <col min="5623" max="5623" width="18.28515625" style="112" customWidth="1"/>
    <col min="5624" max="5628" width="10.140625" style="112" customWidth="1"/>
    <col min="5629" max="5629" width="2.5703125" style="112" customWidth="1"/>
    <col min="5630" max="5630" width="1.5703125" style="112" customWidth="1"/>
    <col min="5631" max="5632" width="12" style="112" customWidth="1"/>
    <col min="5633" max="5638" width="13" style="112" customWidth="1"/>
    <col min="5639" max="5639" width="10.28515625" style="112" customWidth="1"/>
    <col min="5640" max="5878" width="11.42578125" style="112"/>
    <col min="5879" max="5879" width="18.28515625" style="112" customWidth="1"/>
    <col min="5880" max="5884" width="10.140625" style="112" customWidth="1"/>
    <col min="5885" max="5885" width="2.5703125" style="112" customWidth="1"/>
    <col min="5886" max="5886" width="1.5703125" style="112" customWidth="1"/>
    <col min="5887" max="5888" width="12" style="112" customWidth="1"/>
    <col min="5889" max="5894" width="13" style="112" customWidth="1"/>
    <col min="5895" max="5895" width="10.28515625" style="112" customWidth="1"/>
    <col min="5896" max="6134" width="11.42578125" style="112"/>
    <col min="6135" max="6135" width="18.28515625" style="112" customWidth="1"/>
    <col min="6136" max="6140" width="10.140625" style="112" customWidth="1"/>
    <col min="6141" max="6141" width="2.5703125" style="112" customWidth="1"/>
    <col min="6142" max="6142" width="1.5703125" style="112" customWidth="1"/>
    <col min="6143" max="6144" width="12" style="112" customWidth="1"/>
    <col min="6145" max="6150" width="13" style="112" customWidth="1"/>
    <col min="6151" max="6151" width="10.28515625" style="112" customWidth="1"/>
    <col min="6152" max="6390" width="11.42578125" style="112"/>
    <col min="6391" max="6391" width="18.28515625" style="112" customWidth="1"/>
    <col min="6392" max="6396" width="10.140625" style="112" customWidth="1"/>
    <col min="6397" max="6397" width="2.5703125" style="112" customWidth="1"/>
    <col min="6398" max="6398" width="1.5703125" style="112" customWidth="1"/>
    <col min="6399" max="6400" width="12" style="112" customWidth="1"/>
    <col min="6401" max="6406" width="13" style="112" customWidth="1"/>
    <col min="6407" max="6407" width="10.28515625" style="112" customWidth="1"/>
    <col min="6408" max="6646" width="11.42578125" style="112"/>
    <col min="6647" max="6647" width="18.28515625" style="112" customWidth="1"/>
    <col min="6648" max="6652" width="10.140625" style="112" customWidth="1"/>
    <col min="6653" max="6653" width="2.5703125" style="112" customWidth="1"/>
    <col min="6654" max="6654" width="1.5703125" style="112" customWidth="1"/>
    <col min="6655" max="6656" width="12" style="112" customWidth="1"/>
    <col min="6657" max="6662" width="13" style="112" customWidth="1"/>
    <col min="6663" max="6663" width="10.28515625" style="112" customWidth="1"/>
    <col min="6664" max="6902" width="11.42578125" style="112"/>
    <col min="6903" max="6903" width="18.28515625" style="112" customWidth="1"/>
    <col min="6904" max="6908" width="10.140625" style="112" customWidth="1"/>
    <col min="6909" max="6909" width="2.5703125" style="112" customWidth="1"/>
    <col min="6910" max="6910" width="1.5703125" style="112" customWidth="1"/>
    <col min="6911" max="6912" width="12" style="112" customWidth="1"/>
    <col min="6913" max="6918" width="13" style="112" customWidth="1"/>
    <col min="6919" max="6919" width="10.28515625" style="112" customWidth="1"/>
    <col min="6920" max="7158" width="11.42578125" style="112"/>
    <col min="7159" max="7159" width="18.28515625" style="112" customWidth="1"/>
    <col min="7160" max="7164" width="10.140625" style="112" customWidth="1"/>
    <col min="7165" max="7165" width="2.5703125" style="112" customWidth="1"/>
    <col min="7166" max="7166" width="1.5703125" style="112" customWidth="1"/>
    <col min="7167" max="7168" width="12" style="112" customWidth="1"/>
    <col min="7169" max="7174" width="13" style="112" customWidth="1"/>
    <col min="7175" max="7175" width="10.28515625" style="112" customWidth="1"/>
    <col min="7176" max="7414" width="11.42578125" style="112"/>
    <col min="7415" max="7415" width="18.28515625" style="112" customWidth="1"/>
    <col min="7416" max="7420" width="10.140625" style="112" customWidth="1"/>
    <col min="7421" max="7421" width="2.5703125" style="112" customWidth="1"/>
    <col min="7422" max="7422" width="1.5703125" style="112" customWidth="1"/>
    <col min="7423" max="7424" width="12" style="112" customWidth="1"/>
    <col min="7425" max="7430" width="13" style="112" customWidth="1"/>
    <col min="7431" max="7431" width="10.28515625" style="112" customWidth="1"/>
    <col min="7432" max="7670" width="11.42578125" style="112"/>
    <col min="7671" max="7671" width="18.28515625" style="112" customWidth="1"/>
    <col min="7672" max="7676" width="10.140625" style="112" customWidth="1"/>
    <col min="7677" max="7677" width="2.5703125" style="112" customWidth="1"/>
    <col min="7678" max="7678" width="1.5703125" style="112" customWidth="1"/>
    <col min="7679" max="7680" width="12" style="112" customWidth="1"/>
    <col min="7681" max="7686" width="13" style="112" customWidth="1"/>
    <col min="7687" max="7687" width="10.28515625" style="112" customWidth="1"/>
    <col min="7688" max="7926" width="11.42578125" style="112"/>
    <col min="7927" max="7927" width="18.28515625" style="112" customWidth="1"/>
    <col min="7928" max="7932" width="10.140625" style="112" customWidth="1"/>
    <col min="7933" max="7933" width="2.5703125" style="112" customWidth="1"/>
    <col min="7934" max="7934" width="1.5703125" style="112" customWidth="1"/>
    <col min="7935" max="7936" width="12" style="112" customWidth="1"/>
    <col min="7937" max="7942" width="13" style="112" customWidth="1"/>
    <col min="7943" max="7943" width="10.28515625" style="112" customWidth="1"/>
    <col min="7944" max="8182" width="11.42578125" style="112"/>
    <col min="8183" max="8183" width="18.28515625" style="112" customWidth="1"/>
    <col min="8184" max="8188" width="10.140625" style="112" customWidth="1"/>
    <col min="8189" max="8189" width="2.5703125" style="112" customWidth="1"/>
    <col min="8190" max="8190" width="1.5703125" style="112" customWidth="1"/>
    <col min="8191" max="8192" width="12" style="112" customWidth="1"/>
    <col min="8193" max="8198" width="13" style="112" customWidth="1"/>
    <col min="8199" max="8199" width="10.28515625" style="112" customWidth="1"/>
    <col min="8200" max="8438" width="11.42578125" style="112"/>
    <col min="8439" max="8439" width="18.28515625" style="112" customWidth="1"/>
    <col min="8440" max="8444" width="10.140625" style="112" customWidth="1"/>
    <col min="8445" max="8445" width="2.5703125" style="112" customWidth="1"/>
    <col min="8446" max="8446" width="1.5703125" style="112" customWidth="1"/>
    <col min="8447" max="8448" width="12" style="112" customWidth="1"/>
    <col min="8449" max="8454" width="13" style="112" customWidth="1"/>
    <col min="8455" max="8455" width="10.28515625" style="112" customWidth="1"/>
    <col min="8456" max="8694" width="11.42578125" style="112"/>
    <col min="8695" max="8695" width="18.28515625" style="112" customWidth="1"/>
    <col min="8696" max="8700" width="10.140625" style="112" customWidth="1"/>
    <col min="8701" max="8701" width="2.5703125" style="112" customWidth="1"/>
    <col min="8702" max="8702" width="1.5703125" style="112" customWidth="1"/>
    <col min="8703" max="8704" width="12" style="112" customWidth="1"/>
    <col min="8705" max="8710" width="13" style="112" customWidth="1"/>
    <col min="8711" max="8711" width="10.28515625" style="112" customWidth="1"/>
    <col min="8712" max="8950" width="11.42578125" style="112"/>
    <col min="8951" max="8951" width="18.28515625" style="112" customWidth="1"/>
    <col min="8952" max="8956" width="10.140625" style="112" customWidth="1"/>
    <col min="8957" max="8957" width="2.5703125" style="112" customWidth="1"/>
    <col min="8958" max="8958" width="1.5703125" style="112" customWidth="1"/>
    <col min="8959" max="8960" width="12" style="112" customWidth="1"/>
    <col min="8961" max="8966" width="13" style="112" customWidth="1"/>
    <col min="8967" max="8967" width="10.28515625" style="112" customWidth="1"/>
    <col min="8968" max="9206" width="11.42578125" style="112"/>
    <col min="9207" max="9207" width="18.28515625" style="112" customWidth="1"/>
    <col min="9208" max="9212" width="10.140625" style="112" customWidth="1"/>
    <col min="9213" max="9213" width="2.5703125" style="112" customWidth="1"/>
    <col min="9214" max="9214" width="1.5703125" style="112" customWidth="1"/>
    <col min="9215" max="9216" width="12" style="112" customWidth="1"/>
    <col min="9217" max="9222" width="13" style="112" customWidth="1"/>
    <col min="9223" max="9223" width="10.28515625" style="112" customWidth="1"/>
    <col min="9224" max="9462" width="11.42578125" style="112"/>
    <col min="9463" max="9463" width="18.28515625" style="112" customWidth="1"/>
    <col min="9464" max="9468" width="10.140625" style="112" customWidth="1"/>
    <col min="9469" max="9469" width="2.5703125" style="112" customWidth="1"/>
    <col min="9470" max="9470" width="1.5703125" style="112" customWidth="1"/>
    <col min="9471" max="9472" width="12" style="112" customWidth="1"/>
    <col min="9473" max="9478" width="13" style="112" customWidth="1"/>
    <col min="9479" max="9479" width="10.28515625" style="112" customWidth="1"/>
    <col min="9480" max="9718" width="11.42578125" style="112"/>
    <col min="9719" max="9719" width="18.28515625" style="112" customWidth="1"/>
    <col min="9720" max="9724" width="10.140625" style="112" customWidth="1"/>
    <col min="9725" max="9725" width="2.5703125" style="112" customWidth="1"/>
    <col min="9726" max="9726" width="1.5703125" style="112" customWidth="1"/>
    <col min="9727" max="9728" width="12" style="112" customWidth="1"/>
    <col min="9729" max="9734" width="13" style="112" customWidth="1"/>
    <col min="9735" max="9735" width="10.28515625" style="112" customWidth="1"/>
    <col min="9736" max="9974" width="11.42578125" style="112"/>
    <col min="9975" max="9975" width="18.28515625" style="112" customWidth="1"/>
    <col min="9976" max="9980" width="10.140625" style="112" customWidth="1"/>
    <col min="9981" max="9981" width="2.5703125" style="112" customWidth="1"/>
    <col min="9982" max="9982" width="1.5703125" style="112" customWidth="1"/>
    <col min="9983" max="9984" width="12" style="112" customWidth="1"/>
    <col min="9985" max="9990" width="13" style="112" customWidth="1"/>
    <col min="9991" max="9991" width="10.28515625" style="112" customWidth="1"/>
    <col min="9992" max="10230" width="11.42578125" style="112"/>
    <col min="10231" max="10231" width="18.28515625" style="112" customWidth="1"/>
    <col min="10232" max="10236" width="10.140625" style="112" customWidth="1"/>
    <col min="10237" max="10237" width="2.5703125" style="112" customWidth="1"/>
    <col min="10238" max="10238" width="1.5703125" style="112" customWidth="1"/>
    <col min="10239" max="10240" width="12" style="112" customWidth="1"/>
    <col min="10241" max="10246" width="13" style="112" customWidth="1"/>
    <col min="10247" max="10247" width="10.28515625" style="112" customWidth="1"/>
    <col min="10248" max="10486" width="11.42578125" style="112"/>
    <col min="10487" max="10487" width="18.28515625" style="112" customWidth="1"/>
    <col min="10488" max="10492" width="10.140625" style="112" customWidth="1"/>
    <col min="10493" max="10493" width="2.5703125" style="112" customWidth="1"/>
    <col min="10494" max="10494" width="1.5703125" style="112" customWidth="1"/>
    <col min="10495" max="10496" width="12" style="112" customWidth="1"/>
    <col min="10497" max="10502" width="13" style="112" customWidth="1"/>
    <col min="10503" max="10503" width="10.28515625" style="112" customWidth="1"/>
    <col min="10504" max="10742" width="11.42578125" style="112"/>
    <col min="10743" max="10743" width="18.28515625" style="112" customWidth="1"/>
    <col min="10744" max="10748" width="10.140625" style="112" customWidth="1"/>
    <col min="10749" max="10749" width="2.5703125" style="112" customWidth="1"/>
    <col min="10750" max="10750" width="1.5703125" style="112" customWidth="1"/>
    <col min="10751" max="10752" width="12" style="112" customWidth="1"/>
    <col min="10753" max="10758" width="13" style="112" customWidth="1"/>
    <col min="10759" max="10759" width="10.28515625" style="112" customWidth="1"/>
    <col min="10760" max="10998" width="11.42578125" style="112"/>
    <col min="10999" max="10999" width="18.28515625" style="112" customWidth="1"/>
    <col min="11000" max="11004" width="10.140625" style="112" customWidth="1"/>
    <col min="11005" max="11005" width="2.5703125" style="112" customWidth="1"/>
    <col min="11006" max="11006" width="1.5703125" style="112" customWidth="1"/>
    <col min="11007" max="11008" width="12" style="112" customWidth="1"/>
    <col min="11009" max="11014" width="13" style="112" customWidth="1"/>
    <col min="11015" max="11015" width="10.28515625" style="112" customWidth="1"/>
    <col min="11016" max="11254" width="11.42578125" style="112"/>
    <col min="11255" max="11255" width="18.28515625" style="112" customWidth="1"/>
    <col min="11256" max="11260" width="10.140625" style="112" customWidth="1"/>
    <col min="11261" max="11261" width="2.5703125" style="112" customWidth="1"/>
    <col min="11262" max="11262" width="1.5703125" style="112" customWidth="1"/>
    <col min="11263" max="11264" width="12" style="112" customWidth="1"/>
    <col min="11265" max="11270" width="13" style="112" customWidth="1"/>
    <col min="11271" max="11271" width="10.28515625" style="112" customWidth="1"/>
    <col min="11272" max="11510" width="11.42578125" style="112"/>
    <col min="11511" max="11511" width="18.28515625" style="112" customWidth="1"/>
    <col min="11512" max="11516" width="10.140625" style="112" customWidth="1"/>
    <col min="11517" max="11517" width="2.5703125" style="112" customWidth="1"/>
    <col min="11518" max="11518" width="1.5703125" style="112" customWidth="1"/>
    <col min="11519" max="11520" width="12" style="112" customWidth="1"/>
    <col min="11521" max="11526" width="13" style="112" customWidth="1"/>
    <col min="11527" max="11527" width="10.28515625" style="112" customWidth="1"/>
    <col min="11528" max="11766" width="11.42578125" style="112"/>
    <col min="11767" max="11767" width="18.28515625" style="112" customWidth="1"/>
    <col min="11768" max="11772" width="10.140625" style="112" customWidth="1"/>
    <col min="11773" max="11773" width="2.5703125" style="112" customWidth="1"/>
    <col min="11774" max="11774" width="1.5703125" style="112" customWidth="1"/>
    <col min="11775" max="11776" width="12" style="112" customWidth="1"/>
    <col min="11777" max="11782" width="13" style="112" customWidth="1"/>
    <col min="11783" max="11783" width="10.28515625" style="112" customWidth="1"/>
    <col min="11784" max="12022" width="11.42578125" style="112"/>
    <col min="12023" max="12023" width="18.28515625" style="112" customWidth="1"/>
    <col min="12024" max="12028" width="10.140625" style="112" customWidth="1"/>
    <col min="12029" max="12029" width="2.5703125" style="112" customWidth="1"/>
    <col min="12030" max="12030" width="1.5703125" style="112" customWidth="1"/>
    <col min="12031" max="12032" width="12" style="112" customWidth="1"/>
    <col min="12033" max="12038" width="13" style="112" customWidth="1"/>
    <col min="12039" max="12039" width="10.28515625" style="112" customWidth="1"/>
    <col min="12040" max="12278" width="11.42578125" style="112"/>
    <col min="12279" max="12279" width="18.28515625" style="112" customWidth="1"/>
    <col min="12280" max="12284" width="10.140625" style="112" customWidth="1"/>
    <col min="12285" max="12285" width="2.5703125" style="112" customWidth="1"/>
    <col min="12286" max="12286" width="1.5703125" style="112" customWidth="1"/>
    <col min="12287" max="12288" width="12" style="112" customWidth="1"/>
    <col min="12289" max="12294" width="13" style="112" customWidth="1"/>
    <col min="12295" max="12295" width="10.28515625" style="112" customWidth="1"/>
    <col min="12296" max="12534" width="11.42578125" style="112"/>
    <col min="12535" max="12535" width="18.28515625" style="112" customWidth="1"/>
    <col min="12536" max="12540" width="10.140625" style="112" customWidth="1"/>
    <col min="12541" max="12541" width="2.5703125" style="112" customWidth="1"/>
    <col min="12542" max="12542" width="1.5703125" style="112" customWidth="1"/>
    <col min="12543" max="12544" width="12" style="112" customWidth="1"/>
    <col min="12545" max="12550" width="13" style="112" customWidth="1"/>
    <col min="12551" max="12551" width="10.28515625" style="112" customWidth="1"/>
    <col min="12552" max="12790" width="11.42578125" style="112"/>
    <col min="12791" max="12791" width="18.28515625" style="112" customWidth="1"/>
    <col min="12792" max="12796" width="10.140625" style="112" customWidth="1"/>
    <col min="12797" max="12797" width="2.5703125" style="112" customWidth="1"/>
    <col min="12798" max="12798" width="1.5703125" style="112" customWidth="1"/>
    <col min="12799" max="12800" width="12" style="112" customWidth="1"/>
    <col min="12801" max="12806" width="13" style="112" customWidth="1"/>
    <col min="12807" max="12807" width="10.28515625" style="112" customWidth="1"/>
    <col min="12808" max="13046" width="11.42578125" style="112"/>
    <col min="13047" max="13047" width="18.28515625" style="112" customWidth="1"/>
    <col min="13048" max="13052" width="10.140625" style="112" customWidth="1"/>
    <col min="13053" max="13053" width="2.5703125" style="112" customWidth="1"/>
    <col min="13054" max="13054" width="1.5703125" style="112" customWidth="1"/>
    <col min="13055" max="13056" width="12" style="112" customWidth="1"/>
    <col min="13057" max="13062" width="13" style="112" customWidth="1"/>
    <col min="13063" max="13063" width="10.28515625" style="112" customWidth="1"/>
    <col min="13064" max="13302" width="11.42578125" style="112"/>
    <col min="13303" max="13303" width="18.28515625" style="112" customWidth="1"/>
    <col min="13304" max="13308" width="10.140625" style="112" customWidth="1"/>
    <col min="13309" max="13309" width="2.5703125" style="112" customWidth="1"/>
    <col min="13310" max="13310" width="1.5703125" style="112" customWidth="1"/>
    <col min="13311" max="13312" width="12" style="112" customWidth="1"/>
    <col min="13313" max="13318" width="13" style="112" customWidth="1"/>
    <col min="13319" max="13319" width="10.28515625" style="112" customWidth="1"/>
    <col min="13320" max="13558" width="11.42578125" style="112"/>
    <col min="13559" max="13559" width="18.28515625" style="112" customWidth="1"/>
    <col min="13560" max="13564" width="10.140625" style="112" customWidth="1"/>
    <col min="13565" max="13565" width="2.5703125" style="112" customWidth="1"/>
    <col min="13566" max="13566" width="1.5703125" style="112" customWidth="1"/>
    <col min="13567" max="13568" width="12" style="112" customWidth="1"/>
    <col min="13569" max="13574" width="13" style="112" customWidth="1"/>
    <col min="13575" max="13575" width="10.28515625" style="112" customWidth="1"/>
    <col min="13576" max="13814" width="11.42578125" style="112"/>
    <col min="13815" max="13815" width="18.28515625" style="112" customWidth="1"/>
    <col min="13816" max="13820" width="10.140625" style="112" customWidth="1"/>
    <col min="13821" max="13821" width="2.5703125" style="112" customWidth="1"/>
    <col min="13822" max="13822" width="1.5703125" style="112" customWidth="1"/>
    <col min="13823" max="13824" width="12" style="112" customWidth="1"/>
    <col min="13825" max="13830" width="13" style="112" customWidth="1"/>
    <col min="13831" max="13831" width="10.28515625" style="112" customWidth="1"/>
    <col min="13832" max="14070" width="11.42578125" style="112"/>
    <col min="14071" max="14071" width="18.28515625" style="112" customWidth="1"/>
    <col min="14072" max="14076" width="10.140625" style="112" customWidth="1"/>
    <col min="14077" max="14077" width="2.5703125" style="112" customWidth="1"/>
    <col min="14078" max="14078" width="1.5703125" style="112" customWidth="1"/>
    <col min="14079" max="14080" width="12" style="112" customWidth="1"/>
    <col min="14081" max="14086" width="13" style="112" customWidth="1"/>
    <col min="14087" max="14087" width="10.28515625" style="112" customWidth="1"/>
    <col min="14088" max="14326" width="11.42578125" style="112"/>
    <col min="14327" max="14327" width="18.28515625" style="112" customWidth="1"/>
    <col min="14328" max="14332" width="10.140625" style="112" customWidth="1"/>
    <col min="14333" max="14333" width="2.5703125" style="112" customWidth="1"/>
    <col min="14334" max="14334" width="1.5703125" style="112" customWidth="1"/>
    <col min="14335" max="14336" width="12" style="112" customWidth="1"/>
    <col min="14337" max="14342" width="13" style="112" customWidth="1"/>
    <col min="14343" max="14343" width="10.28515625" style="112" customWidth="1"/>
    <col min="14344" max="14582" width="11.42578125" style="112"/>
    <col min="14583" max="14583" width="18.28515625" style="112" customWidth="1"/>
    <col min="14584" max="14588" width="10.140625" style="112" customWidth="1"/>
    <col min="14589" max="14589" width="2.5703125" style="112" customWidth="1"/>
    <col min="14590" max="14590" width="1.5703125" style="112" customWidth="1"/>
    <col min="14591" max="14592" width="12" style="112" customWidth="1"/>
    <col min="14593" max="14598" width="13" style="112" customWidth="1"/>
    <col min="14599" max="14599" width="10.28515625" style="112" customWidth="1"/>
    <col min="14600" max="14838" width="11.42578125" style="112"/>
    <col min="14839" max="14839" width="18.28515625" style="112" customWidth="1"/>
    <col min="14840" max="14844" width="10.140625" style="112" customWidth="1"/>
    <col min="14845" max="14845" width="2.5703125" style="112" customWidth="1"/>
    <col min="14846" max="14846" width="1.5703125" style="112" customWidth="1"/>
    <col min="14847" max="14848" width="12" style="112" customWidth="1"/>
    <col min="14849" max="14854" width="13" style="112" customWidth="1"/>
    <col min="14855" max="14855" width="10.28515625" style="112" customWidth="1"/>
    <col min="14856" max="15094" width="11.42578125" style="112"/>
    <col min="15095" max="15095" width="18.28515625" style="112" customWidth="1"/>
    <col min="15096" max="15100" width="10.140625" style="112" customWidth="1"/>
    <col min="15101" max="15101" width="2.5703125" style="112" customWidth="1"/>
    <col min="15102" max="15102" width="1.5703125" style="112" customWidth="1"/>
    <col min="15103" max="15104" width="12" style="112" customWidth="1"/>
    <col min="15105" max="15110" width="13" style="112" customWidth="1"/>
    <col min="15111" max="15111" width="10.28515625" style="112" customWidth="1"/>
    <col min="15112" max="15350" width="11.42578125" style="112"/>
    <col min="15351" max="15351" width="18.28515625" style="112" customWidth="1"/>
    <col min="15352" max="15356" width="10.140625" style="112" customWidth="1"/>
    <col min="15357" max="15357" width="2.5703125" style="112" customWidth="1"/>
    <col min="15358" max="15358" width="1.5703125" style="112" customWidth="1"/>
    <col min="15359" max="15360" width="12" style="112" customWidth="1"/>
    <col min="15361" max="15366" width="13" style="112" customWidth="1"/>
    <col min="15367" max="15367" width="10.28515625" style="112" customWidth="1"/>
    <col min="15368" max="15606" width="11.42578125" style="112"/>
    <col min="15607" max="15607" width="18.28515625" style="112" customWidth="1"/>
    <col min="15608" max="15612" width="10.140625" style="112" customWidth="1"/>
    <col min="15613" max="15613" width="2.5703125" style="112" customWidth="1"/>
    <col min="15614" max="15614" width="1.5703125" style="112" customWidth="1"/>
    <col min="15615" max="15616" width="12" style="112" customWidth="1"/>
    <col min="15617" max="15622" width="13" style="112" customWidth="1"/>
    <col min="15623" max="15623" width="10.28515625" style="112" customWidth="1"/>
    <col min="15624" max="15862" width="11.42578125" style="112"/>
    <col min="15863" max="15863" width="18.28515625" style="112" customWidth="1"/>
    <col min="15864" max="15868" width="10.140625" style="112" customWidth="1"/>
    <col min="15869" max="15869" width="2.5703125" style="112" customWidth="1"/>
    <col min="15870" max="15870" width="1.5703125" style="112" customWidth="1"/>
    <col min="15871" max="15872" width="12" style="112" customWidth="1"/>
    <col min="15873" max="15878" width="13" style="112" customWidth="1"/>
    <col min="15879" max="15879" width="10.28515625" style="112" customWidth="1"/>
    <col min="15880" max="16118" width="11.42578125" style="112"/>
    <col min="16119" max="16119" width="18.28515625" style="112" customWidth="1"/>
    <col min="16120" max="16124" width="10.140625" style="112" customWidth="1"/>
    <col min="16125" max="16125" width="2.5703125" style="112" customWidth="1"/>
    <col min="16126" max="16126" width="1.5703125" style="112" customWidth="1"/>
    <col min="16127" max="16128" width="12" style="112" customWidth="1"/>
    <col min="16129" max="16134" width="13" style="112" customWidth="1"/>
    <col min="16135" max="16135" width="10.28515625" style="112" customWidth="1"/>
    <col min="16136" max="16384" width="11.42578125" style="112"/>
  </cols>
  <sheetData>
    <row r="1" spans="1:12" s="86" customFormat="1" ht="21" customHeight="1">
      <c r="C1" s="87"/>
      <c r="D1" s="87"/>
      <c r="E1" s="87"/>
      <c r="F1" s="87"/>
      <c r="G1" s="87"/>
      <c r="H1" s="87"/>
      <c r="I1" s="87"/>
      <c r="J1" s="87"/>
      <c r="K1" s="88"/>
    </row>
    <row r="2" spans="1:12" s="86" customFormat="1" ht="21" customHeight="1">
      <c r="C2" s="87"/>
      <c r="D2" s="87"/>
      <c r="E2" s="87"/>
      <c r="F2" s="87"/>
      <c r="G2" s="87"/>
      <c r="H2" s="87"/>
      <c r="I2" s="87"/>
      <c r="J2" s="87"/>
      <c r="K2" s="88"/>
    </row>
    <row r="3" spans="1:12" s="86" customFormat="1" ht="21" customHeight="1">
      <c r="C3" s="87"/>
      <c r="D3" s="87"/>
      <c r="E3" s="87"/>
      <c r="F3" s="87"/>
      <c r="G3" s="87"/>
      <c r="H3" s="87"/>
      <c r="I3" s="87"/>
      <c r="J3" s="87"/>
      <c r="K3" s="88"/>
    </row>
    <row r="4" spans="1:12" s="86" customFormat="1" ht="15.75" customHeight="1">
      <c r="C4" s="87"/>
      <c r="D4" s="87"/>
      <c r="E4" s="87"/>
      <c r="F4" s="87"/>
      <c r="G4" s="87"/>
      <c r="H4" s="87"/>
      <c r="I4" s="87"/>
      <c r="J4" s="87"/>
      <c r="K4" s="88"/>
    </row>
    <row r="5" spans="1:12" s="86" customFormat="1" ht="15.75" customHeight="1">
      <c r="A5" s="59"/>
      <c r="C5" s="87"/>
      <c r="D5" s="87"/>
      <c r="E5" s="87"/>
      <c r="F5" s="87"/>
      <c r="G5" s="87"/>
      <c r="H5" s="87"/>
      <c r="I5" s="87"/>
      <c r="J5" s="87"/>
      <c r="K5" s="88"/>
    </row>
    <row r="6" spans="1:12" s="86" customFormat="1" ht="24.75" customHeight="1">
      <c r="A6" s="168" t="s">
        <v>55</v>
      </c>
      <c r="B6" s="168"/>
      <c r="C6" s="168"/>
      <c r="D6" s="168"/>
      <c r="E6" s="168"/>
      <c r="F6" s="168"/>
      <c r="G6" s="168"/>
      <c r="H6" s="168"/>
      <c r="I6" s="168"/>
      <c r="J6" s="168"/>
      <c r="K6" s="88"/>
    </row>
    <row r="7" spans="1:12" s="86" customFormat="1" ht="22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89"/>
      <c r="L7" s="90"/>
    </row>
    <row r="8" spans="1:12" s="86" customFormat="1" ht="15.75" customHeight="1">
      <c r="G8" s="91"/>
      <c r="L8" s="92"/>
    </row>
    <row r="9" spans="1:12" s="96" customFormat="1" ht="15" customHeight="1">
      <c r="A9" s="93"/>
      <c r="B9" s="170" t="s">
        <v>49</v>
      </c>
      <c r="C9" s="171"/>
      <c r="D9" s="171"/>
      <c r="E9" s="171"/>
      <c r="F9" s="172"/>
      <c r="G9" s="91"/>
      <c r="H9" s="94"/>
      <c r="I9" s="95"/>
      <c r="J9" s="95"/>
      <c r="L9" s="92"/>
    </row>
    <row r="10" spans="1:12" s="96" customFormat="1" ht="15" customHeight="1">
      <c r="A10" s="93"/>
      <c r="B10" s="173">
        <v>2007</v>
      </c>
      <c r="C10" s="173">
        <v>2008</v>
      </c>
      <c r="D10" s="173">
        <v>2009</v>
      </c>
      <c r="E10" s="173">
        <v>2010</v>
      </c>
      <c r="F10" s="173">
        <v>2011</v>
      </c>
      <c r="G10" s="91"/>
      <c r="H10" s="97"/>
      <c r="I10" s="175" t="s">
        <v>56</v>
      </c>
      <c r="J10" s="176"/>
      <c r="K10" s="98"/>
    </row>
    <row r="11" spans="1:12" s="100" customFormat="1" ht="11.25" customHeight="1">
      <c r="A11" s="96"/>
      <c r="B11" s="174"/>
      <c r="C11" s="174"/>
      <c r="D11" s="174"/>
      <c r="E11" s="174"/>
      <c r="F11" s="174"/>
      <c r="G11" s="91"/>
      <c r="H11" s="97"/>
      <c r="I11" s="99" t="s">
        <v>2</v>
      </c>
      <c r="J11" s="99" t="s">
        <v>3</v>
      </c>
      <c r="L11" s="101"/>
    </row>
    <row r="12" spans="1:12" s="100" customFormat="1" ht="23.25" customHeight="1">
      <c r="A12" s="102" t="s">
        <v>44</v>
      </c>
      <c r="B12" s="103">
        <v>21072</v>
      </c>
      <c r="C12" s="103">
        <v>25311</v>
      </c>
      <c r="D12" s="103">
        <v>22334</v>
      </c>
      <c r="E12" s="103">
        <v>21834</v>
      </c>
      <c r="F12" s="103">
        <v>22479</v>
      </c>
      <c r="G12" s="91"/>
      <c r="H12" s="104"/>
      <c r="I12" s="105">
        <f>F12-E12</f>
        <v>645</v>
      </c>
      <c r="J12" s="106">
        <f>F12/E12-1</f>
        <v>2.954108271503153E-2</v>
      </c>
      <c r="K12" s="107"/>
      <c r="L12" s="101"/>
    </row>
    <row r="13" spans="1:12" s="100" customFormat="1" ht="12" customHeight="1">
      <c r="A13" s="108"/>
      <c r="B13" s="109"/>
      <c r="C13" s="109"/>
      <c r="D13" s="109"/>
      <c r="E13" s="109"/>
      <c r="F13" s="109"/>
      <c r="G13" s="91"/>
      <c r="H13" s="91"/>
      <c r="I13" s="91"/>
      <c r="J13" s="91"/>
      <c r="K13" s="107"/>
      <c r="L13" s="92"/>
    </row>
    <row r="14" spans="1:12" s="100" customFormat="1" ht="12" customHeight="1">
      <c r="A14" s="108"/>
      <c r="B14" s="109"/>
      <c r="C14" s="109"/>
      <c r="D14" s="109"/>
      <c r="E14" s="109"/>
      <c r="F14" s="109"/>
      <c r="G14" s="109"/>
      <c r="H14" s="91"/>
      <c r="I14" s="91"/>
      <c r="J14" s="91"/>
      <c r="K14" s="107"/>
      <c r="L14" s="92"/>
    </row>
    <row r="15" spans="1:12" s="100" customFormat="1" ht="12" customHeight="1">
      <c r="A15" s="108"/>
      <c r="B15" s="109"/>
      <c r="C15" s="109"/>
      <c r="D15" s="109"/>
      <c r="E15" s="109"/>
      <c r="F15" s="109"/>
      <c r="G15" s="109"/>
      <c r="H15" s="91"/>
      <c r="I15" s="91"/>
      <c r="J15" s="91"/>
      <c r="K15" s="107"/>
      <c r="L15" s="92"/>
    </row>
    <row r="16" spans="1:12" ht="21" customHeight="1">
      <c r="A16" s="110"/>
      <c r="B16" s="162"/>
      <c r="C16" s="162"/>
      <c r="D16" s="162"/>
      <c r="E16" s="162"/>
      <c r="F16" s="91"/>
      <c r="G16" s="91"/>
      <c r="H16" s="91"/>
      <c r="I16" s="91"/>
      <c r="J16" s="91"/>
      <c r="K16" s="111"/>
      <c r="L16" s="163"/>
    </row>
    <row r="17" spans="1:26" ht="18" customHeight="1">
      <c r="A17" s="113"/>
      <c r="B17" s="114"/>
      <c r="C17" s="114"/>
      <c r="D17" s="114"/>
      <c r="E17" s="114"/>
      <c r="F17" s="114"/>
      <c r="G17" s="114"/>
      <c r="H17" s="114"/>
      <c r="I17" s="115"/>
      <c r="J17" s="115"/>
      <c r="K17" s="116"/>
      <c r="L17" s="163"/>
    </row>
    <row r="18" spans="1:26" ht="18" customHeight="1">
      <c r="A18" s="117"/>
      <c r="B18" s="118"/>
      <c r="C18" s="119"/>
      <c r="D18" s="119"/>
      <c r="E18" s="118"/>
      <c r="F18" s="118"/>
      <c r="G18" s="118"/>
      <c r="H18" s="118"/>
      <c r="I18" s="120"/>
      <c r="J18" s="120"/>
      <c r="L18" s="163"/>
    </row>
    <row r="19" spans="1:26" ht="18" customHeight="1"/>
    <row r="20" spans="1:26" ht="18" customHeight="1">
      <c r="L20" s="163"/>
    </row>
    <row r="21" spans="1:26" ht="18" customHeight="1">
      <c r="L21" s="163"/>
    </row>
    <row r="22" spans="1:26" ht="18" customHeight="1">
      <c r="E22" s="121"/>
      <c r="F22" s="121"/>
      <c r="G22" s="121"/>
      <c r="H22" s="121"/>
      <c r="I22" s="121"/>
      <c r="J22" s="121"/>
      <c r="K22" s="121"/>
      <c r="L22" s="163"/>
      <c r="W22" s="164" t="s">
        <v>6</v>
      </c>
      <c r="X22" s="165">
        <v>2000</v>
      </c>
      <c r="Y22" s="122" t="s">
        <v>7</v>
      </c>
      <c r="Z22" s="123">
        <v>10.4</v>
      </c>
    </row>
    <row r="23" spans="1:26" ht="18" customHeight="1">
      <c r="E23" s="121"/>
      <c r="F23" s="121"/>
      <c r="G23" s="121"/>
      <c r="H23" s="121"/>
      <c r="I23" s="121"/>
      <c r="J23" s="121"/>
      <c r="K23" s="121"/>
      <c r="L23" s="163"/>
      <c r="W23" s="164"/>
      <c r="X23" s="166"/>
      <c r="Y23" s="122" t="s">
        <v>8</v>
      </c>
      <c r="Z23" s="123">
        <v>9.8000000000000007</v>
      </c>
    </row>
    <row r="24" spans="1:26" ht="18" customHeight="1">
      <c r="E24" s="121"/>
      <c r="F24" s="121"/>
      <c r="G24" s="121"/>
      <c r="H24" s="121"/>
      <c r="I24" s="121"/>
      <c r="J24" s="121"/>
      <c r="K24" s="121"/>
      <c r="L24" s="163"/>
      <c r="W24" s="164"/>
      <c r="X24" s="166"/>
      <c r="Y24" s="122" t="s">
        <v>9</v>
      </c>
      <c r="Z24" s="123">
        <v>8.6999999999999993</v>
      </c>
    </row>
    <row r="25" spans="1:26" ht="18" customHeight="1">
      <c r="E25" s="121"/>
      <c r="F25" s="121"/>
      <c r="G25" s="121"/>
      <c r="H25" s="121"/>
      <c r="I25" s="121"/>
      <c r="J25" s="121"/>
      <c r="K25" s="121"/>
      <c r="L25" s="121"/>
      <c r="W25" s="164"/>
      <c r="X25" s="167"/>
      <c r="Y25" s="122" t="s">
        <v>10</v>
      </c>
      <c r="Z25" s="124">
        <v>9.15</v>
      </c>
    </row>
    <row r="26" spans="1:26" ht="18" customHeight="1">
      <c r="E26" s="121"/>
      <c r="F26" s="121"/>
      <c r="G26" s="121"/>
      <c r="H26" s="121"/>
      <c r="I26" s="121"/>
      <c r="J26" s="121"/>
      <c r="K26" s="121"/>
      <c r="L26" s="121"/>
      <c r="W26" s="164"/>
      <c r="X26" s="165">
        <v>2001</v>
      </c>
      <c r="Y26" s="122" t="s">
        <v>7</v>
      </c>
      <c r="Z26" s="123">
        <v>10.4</v>
      </c>
    </row>
    <row r="27" spans="1:26" ht="18" customHeight="1">
      <c r="L27" s="121"/>
      <c r="W27" s="164"/>
      <c r="X27" s="166"/>
      <c r="Y27" s="122" t="s">
        <v>8</v>
      </c>
      <c r="Z27" s="124">
        <v>10</v>
      </c>
    </row>
    <row r="28" spans="1:26" ht="18" customHeight="1">
      <c r="L28" s="121"/>
      <c r="W28" s="164"/>
      <c r="X28" s="166"/>
      <c r="Y28" s="122" t="s">
        <v>9</v>
      </c>
      <c r="Z28" s="123">
        <v>10.7</v>
      </c>
    </row>
    <row r="29" spans="1:26" ht="18" customHeight="1">
      <c r="W29" s="164"/>
      <c r="X29" s="167"/>
      <c r="Y29" s="122" t="s">
        <v>10</v>
      </c>
      <c r="Z29" s="123">
        <v>9.3000000000000007</v>
      </c>
    </row>
    <row r="30" spans="1:26" ht="33" customHeight="1">
      <c r="W30" s="164"/>
      <c r="X30" s="125">
        <v>2002</v>
      </c>
      <c r="Y30" s="122" t="s">
        <v>7</v>
      </c>
      <c r="Z30" s="123">
        <v>10.199999999999999</v>
      </c>
    </row>
    <row r="31" spans="1:26" ht="33" customHeight="1">
      <c r="F31" s="126"/>
      <c r="W31" s="164"/>
      <c r="X31" s="127"/>
      <c r="Y31" s="122" t="s">
        <v>10</v>
      </c>
      <c r="Z31" s="123">
        <v>13.5</v>
      </c>
    </row>
    <row r="32" spans="1:26" ht="38.25" customHeight="1"/>
    <row r="33" spans="2:2" ht="38.25" customHeight="1"/>
    <row r="34" spans="2:2" ht="38.25" customHeight="1">
      <c r="B34" s="128"/>
    </row>
    <row r="35" spans="2:2" ht="48.75" customHeight="1"/>
    <row r="36" spans="2:2" ht="23.25" customHeight="1"/>
    <row r="37" spans="2:2" ht="23.25" customHeight="1"/>
    <row r="39" spans="2:2" ht="8.25" customHeight="1"/>
    <row r="40" spans="2:2" hidden="1"/>
    <row r="41" spans="2:2" hidden="1"/>
    <row r="42" spans="2:2" hidden="1"/>
    <row r="43" spans="2:2" hidden="1"/>
    <row r="44" spans="2:2" hidden="1"/>
    <row r="52" spans="1:1">
      <c r="A52" s="129"/>
    </row>
  </sheetData>
  <autoFilter ref="B21:B31"/>
  <mergeCells count="15">
    <mergeCell ref="A6:J6"/>
    <mergeCell ref="A7:J7"/>
    <mergeCell ref="B9:F9"/>
    <mergeCell ref="B10:B11"/>
    <mergeCell ref="C10:C11"/>
    <mergeCell ref="D10:D11"/>
    <mergeCell ref="E10:E11"/>
    <mergeCell ref="F10:F11"/>
    <mergeCell ref="I10:J10"/>
    <mergeCell ref="B16:E16"/>
    <mergeCell ref="L16:L18"/>
    <mergeCell ref="L20:L24"/>
    <mergeCell ref="W22:W31"/>
    <mergeCell ref="X22:X25"/>
    <mergeCell ref="X26:X29"/>
  </mergeCells>
  <conditionalFormatting sqref="I12">
    <cfRule type="cellIs" dxfId="6" priority="2" stopIfTrue="1" operator="lessThan">
      <formula>0</formula>
    </cfRule>
  </conditionalFormatting>
  <conditionalFormatting sqref="B12:F12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/>
  <pageMargins left="0.19685039370078741" right="0.19685039370078741" top="0.39370078740157483" bottom="0.39370078740157483" header="0" footer="0"/>
  <pageSetup scale="98" orientation="portrait" r:id="rId1"/>
  <headerFooter alignWithMargins="0">
    <oddFooter>&amp;C&amp;8&amp;P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showGridLines="0" topLeftCell="A10" zoomScaleNormal="100" zoomScaleSheetLayoutView="124" workbookViewId="0">
      <selection activeCell="K30" sqref="K30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1.5703125" style="28" customWidth="1"/>
    <col min="8" max="8" width="9.140625" style="28" customWidth="1"/>
    <col min="9" max="9" width="9.42578125" style="28" customWidth="1"/>
    <col min="10" max="13" width="13" style="28" customWidth="1"/>
    <col min="14" max="14" width="10.28515625" style="28" customWidth="1"/>
    <col min="15" max="16384" width="11.42578125" style="28"/>
  </cols>
  <sheetData>
    <row r="1" spans="1:14" s="1" customFormat="1" ht="21" customHeight="1">
      <c r="C1" s="2"/>
      <c r="D1" s="2"/>
      <c r="E1" s="2"/>
      <c r="F1" s="2"/>
      <c r="G1" s="2"/>
      <c r="H1" s="2"/>
      <c r="I1" s="2"/>
    </row>
    <row r="2" spans="1:14" s="1" customFormat="1" ht="21" customHeight="1">
      <c r="C2" s="2"/>
      <c r="D2" s="2"/>
      <c r="E2" s="2"/>
      <c r="F2" s="2"/>
      <c r="G2" s="2"/>
      <c r="H2" s="2"/>
      <c r="I2" s="2"/>
    </row>
    <row r="3" spans="1:14" s="1" customFormat="1" ht="21" customHeight="1">
      <c r="C3" s="2"/>
      <c r="D3" s="2"/>
      <c r="E3" s="2"/>
      <c r="F3" s="2"/>
      <c r="G3" s="2"/>
      <c r="H3" s="2"/>
      <c r="I3" s="2"/>
    </row>
    <row r="4" spans="1:14" s="1" customFormat="1" ht="21.75" customHeight="1">
      <c r="C4" s="2"/>
      <c r="D4" s="2"/>
      <c r="E4" s="177"/>
      <c r="F4" s="177"/>
      <c r="G4" s="177"/>
      <c r="H4" s="177"/>
      <c r="I4" s="177"/>
    </row>
    <row r="5" spans="1:14" s="1" customFormat="1" ht="15.75" customHeight="1">
      <c r="C5" s="2"/>
      <c r="D5" s="2"/>
      <c r="E5" s="2"/>
      <c r="F5" s="2"/>
      <c r="G5" s="2"/>
      <c r="H5" s="2"/>
      <c r="I5" s="2"/>
    </row>
    <row r="6" spans="1:14" s="1" customFormat="1" ht="15.75" customHeight="1">
      <c r="A6" s="59"/>
      <c r="C6" s="2"/>
      <c r="D6" s="2"/>
      <c r="E6" s="2"/>
      <c r="F6" s="2"/>
      <c r="G6" s="2"/>
      <c r="H6" s="2"/>
      <c r="I6" s="2"/>
    </row>
    <row r="7" spans="1:14" s="1" customFormat="1" ht="24.75" customHeight="1">
      <c r="A7" s="178" t="s">
        <v>0</v>
      </c>
      <c r="B7" s="178"/>
      <c r="C7" s="178"/>
      <c r="D7" s="178"/>
      <c r="E7" s="178"/>
      <c r="F7" s="178"/>
      <c r="G7" s="178"/>
      <c r="H7" s="178"/>
      <c r="I7" s="178"/>
      <c r="J7" s="5"/>
      <c r="K7" s="5"/>
      <c r="L7" s="5"/>
      <c r="M7" s="5"/>
      <c r="N7" s="5"/>
    </row>
    <row r="8" spans="1:14" s="1" customFormat="1" ht="21.75" customHeight="1">
      <c r="A8" s="179" t="s">
        <v>1</v>
      </c>
      <c r="B8" s="179"/>
      <c r="C8" s="179"/>
      <c r="D8" s="179"/>
      <c r="E8" s="179"/>
      <c r="F8" s="179"/>
      <c r="G8" s="179"/>
      <c r="H8" s="179"/>
      <c r="I8" s="179"/>
      <c r="J8" s="5"/>
      <c r="K8" s="5"/>
      <c r="L8" s="5"/>
      <c r="M8" s="5"/>
      <c r="N8" s="5"/>
    </row>
    <row r="9" spans="1:14" s="1" customFormat="1" ht="15.75" customHeight="1">
      <c r="M9" s="6"/>
      <c r="N9" s="6"/>
    </row>
    <row r="10" spans="1:14" s="10" customFormat="1" ht="15" customHeight="1">
      <c r="A10" s="7"/>
      <c r="B10" s="180" t="s">
        <v>49</v>
      </c>
      <c r="C10" s="181"/>
      <c r="D10" s="181"/>
      <c r="E10" s="181"/>
      <c r="F10" s="181"/>
      <c r="G10" s="8"/>
      <c r="H10" s="9"/>
      <c r="I10" s="9"/>
      <c r="L10" s="6"/>
      <c r="M10" s="6"/>
      <c r="N10" s="6"/>
    </row>
    <row r="11" spans="1:14" s="10" customFormat="1" ht="15" customHeight="1">
      <c r="A11" s="7"/>
      <c r="B11" s="182">
        <v>2007</v>
      </c>
      <c r="C11" s="182">
        <v>2008</v>
      </c>
      <c r="D11" s="182">
        <v>2009</v>
      </c>
      <c r="E11" s="182">
        <v>2010</v>
      </c>
      <c r="F11" s="182">
        <v>2011</v>
      </c>
      <c r="G11" s="12"/>
      <c r="H11" s="184" t="s">
        <v>56</v>
      </c>
      <c r="I11" s="185"/>
      <c r="K11" s="13"/>
      <c r="L11" s="6"/>
      <c r="M11" s="6"/>
      <c r="N11" s="6"/>
    </row>
    <row r="12" spans="1:14" s="13" customFormat="1" ht="11.25" customHeight="1">
      <c r="A12" s="10"/>
      <c r="B12" s="183"/>
      <c r="C12" s="183"/>
      <c r="D12" s="183"/>
      <c r="E12" s="183"/>
      <c r="F12" s="183"/>
      <c r="G12" s="12"/>
      <c r="H12" s="52" t="s">
        <v>2</v>
      </c>
      <c r="I12" s="53" t="s">
        <v>3</v>
      </c>
      <c r="L12" s="80"/>
      <c r="M12" s="80"/>
      <c r="N12" s="80"/>
    </row>
    <row r="13" spans="1:14" s="13" customFormat="1" ht="18.75" customHeight="1">
      <c r="A13" s="14" t="s">
        <v>4</v>
      </c>
      <c r="B13" s="15">
        <v>27131</v>
      </c>
      <c r="C13" s="15">
        <v>26414</v>
      </c>
      <c r="D13" s="15">
        <v>38826</v>
      </c>
      <c r="E13" s="15">
        <v>48285</v>
      </c>
      <c r="F13" s="15">
        <v>54346.26</v>
      </c>
      <c r="G13" s="16"/>
      <c r="H13" s="17">
        <f>F13-E13</f>
        <v>6061.260000000002</v>
      </c>
      <c r="I13" s="18">
        <f>F13/E13-1</f>
        <v>0.12553091022056551</v>
      </c>
      <c r="J13" s="57"/>
      <c r="K13" s="57"/>
      <c r="L13" s="57"/>
      <c r="M13" s="80"/>
      <c r="N13" s="80"/>
    </row>
    <row r="14" spans="1:14" s="13" customFormat="1" ht="18.75" customHeight="1">
      <c r="A14" s="14" t="s">
        <v>5</v>
      </c>
      <c r="B14" s="15">
        <v>207984</v>
      </c>
      <c r="C14" s="15">
        <v>188677.7</v>
      </c>
      <c r="D14" s="15">
        <v>268119</v>
      </c>
      <c r="E14" s="15">
        <v>258863</v>
      </c>
      <c r="F14" s="15">
        <v>264391.59999999998</v>
      </c>
      <c r="G14" s="16"/>
      <c r="H14" s="17">
        <f>F14-E14</f>
        <v>5528.5999999999767</v>
      </c>
      <c r="I14" s="18">
        <f>F14/E14-1</f>
        <v>2.1357243020439398E-2</v>
      </c>
      <c r="L14" s="80"/>
      <c r="M14" s="80"/>
      <c r="N14" s="80"/>
    </row>
    <row r="15" spans="1:14" s="13" customFormat="1" ht="23.25" customHeight="1">
      <c r="A15" s="49" t="s">
        <v>54</v>
      </c>
      <c r="B15" s="50">
        <f>(B13/B14)*100</f>
        <v>13.044753442572505</v>
      </c>
      <c r="C15" s="50">
        <f>(C13/C14)*100</f>
        <v>13.999534656188834</v>
      </c>
      <c r="D15" s="50">
        <f>(D13/D14)*100</f>
        <v>14.480883488301835</v>
      </c>
      <c r="E15" s="51">
        <f>IF(E14=0,0,(E13/E14)*100)</f>
        <v>18.65272364146286</v>
      </c>
      <c r="F15" s="51">
        <f>IF(F14=0,0,(F13/F14)*100)</f>
        <v>20.555214310893387</v>
      </c>
      <c r="G15" s="21"/>
      <c r="H15" s="189">
        <f>F15-E15</f>
        <v>1.9024906694305272</v>
      </c>
      <c r="I15" s="190"/>
      <c r="J15" s="19"/>
      <c r="K15" s="19"/>
      <c r="L15" s="19"/>
      <c r="M15" s="80"/>
      <c r="N15" s="80"/>
    </row>
    <row r="16" spans="1:14" ht="26.25" customHeight="1">
      <c r="A16" s="23"/>
      <c r="B16" s="144"/>
      <c r="C16" s="145"/>
      <c r="D16" s="144"/>
      <c r="E16" s="145"/>
      <c r="F16" s="24"/>
      <c r="G16" s="24"/>
      <c r="H16" s="81"/>
      <c r="I16" s="25"/>
      <c r="L16" s="80"/>
      <c r="M16" s="80"/>
      <c r="N16" s="80"/>
    </row>
    <row r="17" spans="1:33" ht="18" customHeight="1">
      <c r="A17" s="29"/>
      <c r="B17" s="30"/>
      <c r="C17" s="30"/>
      <c r="D17" s="30"/>
      <c r="E17" s="30"/>
      <c r="F17" s="30"/>
      <c r="G17" s="30"/>
      <c r="H17" s="25"/>
      <c r="I17" s="25"/>
      <c r="L17" s="80"/>
      <c r="M17" s="80"/>
      <c r="N17" s="80"/>
    </row>
    <row r="18" spans="1:33" ht="18" customHeight="1">
      <c r="A18" s="32"/>
      <c r="B18" s="33"/>
      <c r="C18" s="34"/>
      <c r="D18" s="34"/>
      <c r="E18" s="33"/>
      <c r="F18" s="33"/>
      <c r="G18" s="33"/>
      <c r="H18" s="35"/>
      <c r="I18" s="35"/>
      <c r="L18" s="80"/>
      <c r="M18" s="80"/>
      <c r="N18" s="80"/>
    </row>
    <row r="19" spans="1:33" ht="18" customHeight="1"/>
    <row r="20" spans="1:33" ht="18" customHeight="1">
      <c r="L20" s="191"/>
      <c r="M20" s="191"/>
      <c r="N20" s="191"/>
    </row>
    <row r="21" spans="1:33" ht="18" customHeight="1">
      <c r="L21" s="191"/>
      <c r="M21" s="191"/>
      <c r="N21" s="191"/>
    </row>
    <row r="22" spans="1:33" ht="18" customHeight="1">
      <c r="E22" s="36"/>
      <c r="F22" s="36"/>
      <c r="G22" s="36"/>
      <c r="H22" s="36"/>
      <c r="I22" s="36"/>
      <c r="J22" s="36"/>
      <c r="K22" s="36"/>
      <c r="L22" s="191"/>
      <c r="M22" s="191"/>
      <c r="N22" s="191"/>
      <c r="AD22" s="192" t="s">
        <v>6</v>
      </c>
      <c r="AE22" s="186">
        <v>2000</v>
      </c>
      <c r="AF22" s="37" t="s">
        <v>7</v>
      </c>
      <c r="AG22" s="39">
        <v>10.4</v>
      </c>
    </row>
    <row r="23" spans="1:33" ht="18" customHeight="1">
      <c r="E23" s="36"/>
      <c r="F23" s="36"/>
      <c r="G23" s="36"/>
      <c r="H23" s="36"/>
      <c r="I23" s="36"/>
      <c r="J23" s="36"/>
      <c r="K23" s="36"/>
      <c r="L23" s="191"/>
      <c r="M23" s="191"/>
      <c r="N23" s="191"/>
      <c r="O23" s="36"/>
      <c r="AD23" s="192"/>
      <c r="AE23" s="187"/>
      <c r="AF23" s="37" t="s">
        <v>8</v>
      </c>
      <c r="AG23" s="39">
        <v>9.8000000000000007</v>
      </c>
    </row>
    <row r="24" spans="1:33" ht="18" customHeight="1">
      <c r="E24" s="36"/>
      <c r="F24" s="36"/>
      <c r="G24" s="36"/>
      <c r="H24" s="36"/>
      <c r="I24" s="36"/>
      <c r="J24" s="36"/>
      <c r="K24" s="36"/>
      <c r="L24" s="191"/>
      <c r="M24" s="191"/>
      <c r="N24" s="191"/>
      <c r="O24" s="36"/>
      <c r="AD24" s="192"/>
      <c r="AE24" s="187"/>
      <c r="AF24" s="37" t="s">
        <v>9</v>
      </c>
      <c r="AG24" s="39">
        <v>8.6999999999999993</v>
      </c>
    </row>
    <row r="25" spans="1:33" ht="18" customHeight="1"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AD25" s="192"/>
      <c r="AE25" s="188"/>
      <c r="AF25" s="37" t="s">
        <v>10</v>
      </c>
      <c r="AG25" s="42">
        <v>9.15</v>
      </c>
    </row>
    <row r="26" spans="1:33" ht="18" customHeight="1"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AD26" s="192"/>
      <c r="AE26" s="186">
        <v>2001</v>
      </c>
      <c r="AF26" s="37" t="s">
        <v>7</v>
      </c>
      <c r="AG26" s="39">
        <v>10.4</v>
      </c>
    </row>
    <row r="27" spans="1:33" ht="18" customHeight="1">
      <c r="L27" s="36"/>
      <c r="M27" s="36"/>
      <c r="N27" s="36"/>
      <c r="O27" s="36"/>
      <c r="AD27" s="192"/>
      <c r="AE27" s="187"/>
      <c r="AF27" s="37" t="s">
        <v>8</v>
      </c>
      <c r="AG27" s="42">
        <v>10</v>
      </c>
    </row>
    <row r="28" spans="1:33" ht="18" customHeight="1">
      <c r="L28" s="36"/>
      <c r="M28" s="36"/>
      <c r="N28" s="36"/>
      <c r="O28" s="36"/>
      <c r="AD28" s="192"/>
      <c r="AE28" s="187"/>
      <c r="AF28" s="37" t="s">
        <v>9</v>
      </c>
      <c r="AG28" s="39">
        <v>10.7</v>
      </c>
    </row>
    <row r="29" spans="1:33" ht="18" customHeight="1">
      <c r="AD29" s="192"/>
      <c r="AE29" s="188"/>
      <c r="AF29" s="37" t="s">
        <v>10</v>
      </c>
      <c r="AG29" s="39">
        <v>9.3000000000000007</v>
      </c>
    </row>
    <row r="30" spans="1:33" ht="33" customHeight="1">
      <c r="AD30" s="192"/>
      <c r="AE30" s="38">
        <v>2002</v>
      </c>
      <c r="AF30" s="37" t="s">
        <v>7</v>
      </c>
      <c r="AG30" s="39">
        <v>10.199999999999999</v>
      </c>
    </row>
    <row r="31" spans="1:33" ht="33" customHeight="1">
      <c r="AD31" s="192"/>
      <c r="AE31" s="41"/>
      <c r="AF31" s="37" t="s">
        <v>10</v>
      </c>
      <c r="AG31" s="39">
        <v>13.5</v>
      </c>
    </row>
    <row r="32" spans="1:33" ht="38.25" customHeight="1"/>
    <row r="33" ht="38.25" customHeight="1"/>
    <row r="34" ht="38.25" customHeight="1"/>
    <row r="35" ht="48.75" customHeight="1"/>
    <row r="36" ht="23.25" customHeight="1"/>
    <row r="37" ht="23.25" customHeight="1"/>
    <row r="39" ht="8.25" customHeight="1"/>
    <row r="40" hidden="1"/>
    <row r="41" hidden="1"/>
    <row r="42" hidden="1"/>
    <row r="43" hidden="1"/>
    <row r="44" hidden="1"/>
    <row r="52" spans="1:1">
      <c r="A52" s="43"/>
    </row>
  </sheetData>
  <autoFilter ref="B21:B31"/>
  <dataConsolidate/>
  <mergeCells count="15">
    <mergeCell ref="AE22:AE25"/>
    <mergeCell ref="AE26:AE29"/>
    <mergeCell ref="H15:I15"/>
    <mergeCell ref="L20:N24"/>
    <mergeCell ref="AD22:AD31"/>
    <mergeCell ref="E4:I4"/>
    <mergeCell ref="A7:I7"/>
    <mergeCell ref="A8:I8"/>
    <mergeCell ref="B10:F10"/>
    <mergeCell ref="F11:F12"/>
    <mergeCell ref="H11:I11"/>
    <mergeCell ref="B11:B12"/>
    <mergeCell ref="C11:C12"/>
    <mergeCell ref="D11:D12"/>
    <mergeCell ref="E11:E12"/>
  </mergeCells>
  <phoneticPr fontId="6" type="noConversion"/>
  <conditionalFormatting sqref="H13:H15 I13:I14">
    <cfRule type="cellIs" dxfId="5" priority="3" stopIfTrue="1" operator="lessThan">
      <formula>0</formula>
    </cfRule>
  </conditionalFormatting>
  <conditionalFormatting sqref="B13:F1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14:F14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/>
  <pageMargins left="0.78740157480314965" right="0.78740157480314965" top="0.39370078740157483" bottom="0.39370078740157483" header="0" footer="0"/>
  <pageSetup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zoomScaleNormal="100" zoomScaleSheetLayoutView="93" workbookViewId="0">
      <selection activeCell="B43" sqref="B43:B44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1.5703125" style="28" customWidth="1"/>
    <col min="8" max="9" width="9.140625" style="28" customWidth="1"/>
    <col min="10" max="10" width="5.5703125" style="28" customWidth="1"/>
    <col min="11" max="11" width="15.28515625" style="28" bestFit="1" customWidth="1"/>
    <col min="12" max="15" width="13" style="28" customWidth="1"/>
    <col min="16" max="16" width="10.28515625" style="28" customWidth="1"/>
    <col min="17" max="16384" width="11.42578125" style="28"/>
  </cols>
  <sheetData>
    <row r="1" spans="1:16" s="1" customFormat="1" ht="21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21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C4" s="2"/>
      <c r="D4" s="2"/>
      <c r="E4" s="2"/>
      <c r="F4" s="2"/>
      <c r="G4" s="2"/>
      <c r="H4" s="2"/>
      <c r="I4" s="2"/>
      <c r="J4" s="3"/>
      <c r="K4" s="3"/>
    </row>
    <row r="5" spans="1:16" s="1" customFormat="1" ht="21" customHeight="1">
      <c r="C5" s="2"/>
      <c r="D5" s="2"/>
      <c r="E5" s="177"/>
      <c r="F5" s="177"/>
      <c r="G5" s="177"/>
      <c r="H5" s="177"/>
      <c r="I5" s="177"/>
      <c r="J5" s="3"/>
      <c r="K5" s="3"/>
    </row>
    <row r="6" spans="1:16" s="1" customFormat="1" ht="21" customHeight="1">
      <c r="A6" s="59"/>
      <c r="C6" s="2"/>
      <c r="D6" s="2"/>
      <c r="E6" s="58"/>
      <c r="F6" s="58"/>
      <c r="G6" s="58"/>
      <c r="H6" s="58"/>
      <c r="I6" s="58"/>
      <c r="J6" s="3"/>
      <c r="K6" s="3"/>
    </row>
    <row r="7" spans="1:16" s="1" customFormat="1" ht="21.95" customHeight="1">
      <c r="A7" s="178" t="s">
        <v>11</v>
      </c>
      <c r="B7" s="178"/>
      <c r="C7" s="178"/>
      <c r="D7" s="178"/>
      <c r="E7" s="178"/>
      <c r="F7" s="178"/>
      <c r="G7" s="178"/>
      <c r="H7" s="178"/>
      <c r="I7" s="178"/>
      <c r="J7" s="4"/>
      <c r="K7" s="4"/>
      <c r="L7" s="5"/>
      <c r="M7" s="5"/>
      <c r="N7" s="5"/>
      <c r="O7" s="5"/>
      <c r="P7" s="5"/>
    </row>
    <row r="8" spans="1:16" s="1" customFormat="1" ht="21.75" customHeight="1">
      <c r="A8" s="179" t="s">
        <v>1</v>
      </c>
      <c r="B8" s="179"/>
      <c r="C8" s="179"/>
      <c r="D8" s="179"/>
      <c r="E8" s="179"/>
      <c r="F8" s="179"/>
      <c r="G8" s="179"/>
      <c r="H8" s="179"/>
      <c r="I8" s="179"/>
      <c r="J8" s="4"/>
      <c r="K8" s="4"/>
      <c r="L8" s="5"/>
      <c r="M8" s="5"/>
      <c r="N8" s="5"/>
      <c r="O8" s="5"/>
      <c r="P8" s="5"/>
    </row>
    <row r="9" spans="1:16" s="1" customFormat="1" ht="15.75" customHeight="1">
      <c r="K9" s="3"/>
      <c r="O9" s="6"/>
      <c r="P9" s="6"/>
    </row>
    <row r="10" spans="1:16" s="10" customFormat="1" ht="15" customHeight="1">
      <c r="A10" s="7"/>
      <c r="B10" s="180" t="s">
        <v>49</v>
      </c>
      <c r="C10" s="181"/>
      <c r="D10" s="181"/>
      <c r="E10" s="181"/>
      <c r="F10" s="181"/>
      <c r="G10" s="8"/>
      <c r="H10" s="9"/>
      <c r="I10" s="9"/>
      <c r="K10" s="11"/>
      <c r="N10" s="6"/>
      <c r="O10" s="6"/>
      <c r="P10" s="6"/>
    </row>
    <row r="11" spans="1:16" s="10" customFormat="1" ht="15" customHeight="1">
      <c r="A11" s="7"/>
      <c r="B11" s="193">
        <v>2007</v>
      </c>
      <c r="C11" s="193">
        <v>2008</v>
      </c>
      <c r="D11" s="193">
        <v>2009</v>
      </c>
      <c r="E11" s="193">
        <v>2010</v>
      </c>
      <c r="F11" s="193">
        <v>2011</v>
      </c>
      <c r="G11" s="12"/>
      <c r="H11" s="184" t="s">
        <v>56</v>
      </c>
      <c r="I11" s="185"/>
      <c r="N11" s="6"/>
      <c r="O11" s="6"/>
      <c r="P11" s="6"/>
    </row>
    <row r="12" spans="1:16" s="13" customFormat="1" ht="11.25" customHeight="1">
      <c r="A12" s="10"/>
      <c r="B12" s="194"/>
      <c r="C12" s="194"/>
      <c r="D12" s="194"/>
      <c r="E12" s="194"/>
      <c r="F12" s="194"/>
      <c r="G12" s="12"/>
      <c r="H12" s="52" t="s">
        <v>2</v>
      </c>
      <c r="I12" s="53" t="s">
        <v>3</v>
      </c>
      <c r="K12" s="44"/>
      <c r="N12" s="191"/>
      <c r="O12" s="191"/>
      <c r="P12" s="191"/>
    </row>
    <row r="13" spans="1:16" s="13" customFormat="1" ht="18.75" customHeight="1">
      <c r="A13" s="14" t="s">
        <v>12</v>
      </c>
      <c r="B13" s="15">
        <v>207984</v>
      </c>
      <c r="C13" s="15">
        <v>188677.7</v>
      </c>
      <c r="D13" s="15">
        <v>268119</v>
      </c>
      <c r="E13" s="15">
        <v>258863</v>
      </c>
      <c r="F13" s="15">
        <v>264391.5</v>
      </c>
      <c r="G13" s="16"/>
      <c r="H13" s="17">
        <f>F13-E13</f>
        <v>5528.5</v>
      </c>
      <c r="I13" s="18">
        <f>F13/E13-1</f>
        <v>2.1356856715714523E-2</v>
      </c>
      <c r="K13" s="44"/>
      <c r="L13" s="22"/>
      <c r="N13" s="191"/>
      <c r="O13" s="191"/>
      <c r="P13" s="191"/>
    </row>
    <row r="14" spans="1:16" s="13" customFormat="1" ht="18.75" customHeight="1">
      <c r="A14" s="14" t="s">
        <v>13</v>
      </c>
      <c r="B14" s="15">
        <v>341986</v>
      </c>
      <c r="C14" s="15">
        <v>228687.2</v>
      </c>
      <c r="D14" s="15">
        <v>259279</v>
      </c>
      <c r="E14" s="15">
        <v>299481</v>
      </c>
      <c r="F14" s="15">
        <v>296437.90000000002</v>
      </c>
      <c r="G14" s="16"/>
      <c r="H14" s="17">
        <f>F14-E14</f>
        <v>-3043.0999999999767</v>
      </c>
      <c r="I14" s="18">
        <f>F14/E14-1</f>
        <v>-1.016124562159193E-2</v>
      </c>
      <c r="J14" s="20"/>
      <c r="K14" s="76"/>
      <c r="L14" s="22"/>
      <c r="N14" s="191"/>
      <c r="O14" s="191"/>
      <c r="P14" s="191"/>
    </row>
    <row r="15" spans="1:16" s="13" customFormat="1" ht="23.25" customHeight="1">
      <c r="A15" s="49" t="s">
        <v>14</v>
      </c>
      <c r="B15" s="50">
        <f>(B13/B14)*100</f>
        <v>60.816524653055971</v>
      </c>
      <c r="C15" s="50">
        <f>(C13/C14)*100</f>
        <v>82.504705116858318</v>
      </c>
      <c r="D15" s="50">
        <f>(D13/D14)*100</f>
        <v>103.40945468009363</v>
      </c>
      <c r="E15" s="51">
        <f>IF(E14=0,0,(E13/E14)*100)</f>
        <v>86.437203027904943</v>
      </c>
      <c r="F15" s="51">
        <f>IF(F14=0,0,(F13/F14)*100)</f>
        <v>89.189506469989155</v>
      </c>
      <c r="G15" s="21"/>
      <c r="H15" s="189">
        <f>F15-E15</f>
        <v>2.7523034420842123</v>
      </c>
      <c r="I15" s="190"/>
      <c r="J15" s="22"/>
      <c r="K15" s="22"/>
      <c r="L15" s="22"/>
      <c r="N15" s="191"/>
      <c r="O15" s="191"/>
      <c r="P15" s="191"/>
    </row>
    <row r="16" spans="1:16" ht="21" customHeight="1">
      <c r="A16" s="46"/>
      <c r="B16" s="195"/>
      <c r="C16" s="195"/>
      <c r="D16" s="195"/>
      <c r="E16" s="195"/>
      <c r="F16" s="82"/>
      <c r="G16" s="24"/>
      <c r="H16" s="25"/>
      <c r="I16" s="25"/>
      <c r="J16" s="26"/>
      <c r="N16" s="191"/>
      <c r="O16" s="191"/>
      <c r="P16" s="191"/>
    </row>
    <row r="17" spans="1:35" ht="18" customHeight="1">
      <c r="A17" s="29"/>
      <c r="B17" s="30"/>
      <c r="C17" s="30"/>
      <c r="D17" s="30"/>
      <c r="E17" s="30"/>
      <c r="F17" s="30"/>
      <c r="G17" s="30"/>
      <c r="H17" s="25"/>
      <c r="I17" s="25"/>
      <c r="J17" s="31"/>
      <c r="N17" s="191"/>
      <c r="O17" s="191"/>
      <c r="P17" s="191"/>
    </row>
    <row r="18" spans="1:35" ht="18" customHeight="1">
      <c r="A18" s="32"/>
      <c r="B18" s="33"/>
      <c r="C18" s="34"/>
      <c r="D18" s="34"/>
      <c r="E18" s="33"/>
      <c r="F18" s="33"/>
      <c r="G18" s="33"/>
      <c r="H18" s="35"/>
      <c r="I18" s="35"/>
      <c r="K18" s="11"/>
      <c r="N18" s="191"/>
      <c r="O18" s="191"/>
      <c r="P18" s="191"/>
    </row>
    <row r="19" spans="1:35" ht="18" customHeight="1"/>
    <row r="20" spans="1:35" ht="18" customHeight="1">
      <c r="N20" s="191"/>
      <c r="O20" s="191"/>
      <c r="P20" s="191"/>
    </row>
    <row r="21" spans="1:35" ht="18" customHeight="1">
      <c r="N21" s="191"/>
      <c r="O21" s="191"/>
      <c r="P21" s="191"/>
    </row>
    <row r="22" spans="1:35" ht="18" customHeight="1">
      <c r="E22" s="36"/>
      <c r="F22" s="36"/>
      <c r="G22" s="36"/>
      <c r="H22" s="36"/>
      <c r="I22" s="36"/>
      <c r="J22" s="36"/>
      <c r="K22" s="36"/>
      <c r="L22" s="36"/>
      <c r="M22" s="36"/>
      <c r="N22" s="191"/>
      <c r="O22" s="191"/>
      <c r="P22" s="191"/>
      <c r="AF22" s="192" t="s">
        <v>6</v>
      </c>
      <c r="AG22" s="186">
        <v>2000</v>
      </c>
      <c r="AH22" s="37" t="s">
        <v>7</v>
      </c>
      <c r="AI22" s="39">
        <v>10.4</v>
      </c>
    </row>
    <row r="23" spans="1:35" ht="18" customHeight="1">
      <c r="E23" s="36"/>
      <c r="F23" s="36"/>
      <c r="G23" s="36"/>
      <c r="H23" s="36"/>
      <c r="I23" s="36"/>
      <c r="J23" s="36"/>
      <c r="K23" s="36"/>
      <c r="L23" s="36"/>
      <c r="M23" s="36"/>
      <c r="N23" s="191"/>
      <c r="O23" s="191"/>
      <c r="P23" s="191"/>
      <c r="Q23" s="36"/>
      <c r="AF23" s="192"/>
      <c r="AG23" s="187"/>
      <c r="AH23" s="37" t="s">
        <v>8</v>
      </c>
      <c r="AI23" s="39">
        <v>9.8000000000000007</v>
      </c>
    </row>
    <row r="24" spans="1:35" ht="18" customHeight="1">
      <c r="E24" s="36"/>
      <c r="F24" s="36"/>
      <c r="G24" s="36"/>
      <c r="H24" s="36"/>
      <c r="I24" s="36"/>
      <c r="J24" s="36"/>
      <c r="K24" s="36"/>
      <c r="L24" s="36"/>
      <c r="M24" s="36"/>
      <c r="N24" s="191"/>
      <c r="O24" s="191"/>
      <c r="P24" s="191"/>
      <c r="Q24" s="36"/>
      <c r="AF24" s="192"/>
      <c r="AG24" s="187"/>
      <c r="AH24" s="37" t="s">
        <v>9</v>
      </c>
      <c r="AI24" s="39">
        <v>8.6999999999999993</v>
      </c>
    </row>
    <row r="25" spans="1:35" ht="18" customHeight="1"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AF25" s="192"/>
      <c r="AG25" s="188"/>
      <c r="AH25" s="37" t="s">
        <v>10</v>
      </c>
      <c r="AI25" s="42">
        <v>9.15</v>
      </c>
    </row>
    <row r="26" spans="1:35" ht="18" customHeight="1"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AF26" s="192"/>
      <c r="AG26" s="186">
        <v>2001</v>
      </c>
      <c r="AH26" s="37" t="s">
        <v>7</v>
      </c>
      <c r="AI26" s="39">
        <v>10.4</v>
      </c>
    </row>
    <row r="27" spans="1:35" ht="18" customHeight="1">
      <c r="N27" s="36"/>
      <c r="O27" s="36"/>
      <c r="P27" s="36"/>
      <c r="Q27" s="36"/>
      <c r="AF27" s="192"/>
      <c r="AG27" s="187"/>
      <c r="AH27" s="37" t="s">
        <v>8</v>
      </c>
      <c r="AI27" s="42">
        <v>10</v>
      </c>
    </row>
    <row r="28" spans="1:35" ht="18" customHeight="1">
      <c r="N28" s="36"/>
      <c r="O28" s="36"/>
      <c r="P28" s="36"/>
      <c r="Q28" s="36"/>
      <c r="AF28" s="192"/>
      <c r="AG28" s="187"/>
      <c r="AH28" s="37" t="s">
        <v>9</v>
      </c>
      <c r="AI28" s="39">
        <v>10.7</v>
      </c>
    </row>
    <row r="29" spans="1:35" ht="18" customHeight="1">
      <c r="AF29" s="192"/>
      <c r="AG29" s="188"/>
      <c r="AH29" s="37" t="s">
        <v>10</v>
      </c>
      <c r="AI29" s="39">
        <v>9.3000000000000007</v>
      </c>
    </row>
    <row r="30" spans="1:35" ht="33" customHeight="1">
      <c r="AF30" s="192"/>
      <c r="AG30" s="38">
        <v>2002</v>
      </c>
      <c r="AH30" s="37" t="s">
        <v>7</v>
      </c>
      <c r="AI30" s="39">
        <v>10.199999999999999</v>
      </c>
    </row>
    <row r="31" spans="1:35" ht="33" customHeight="1">
      <c r="AF31" s="192"/>
      <c r="AG31" s="41"/>
      <c r="AH31" s="37" t="s">
        <v>10</v>
      </c>
      <c r="AI31" s="39">
        <v>13.5</v>
      </c>
    </row>
    <row r="32" spans="1:35" ht="38.25" customHeight="1"/>
    <row r="33" ht="38.25" customHeight="1"/>
    <row r="34" ht="38.25" customHeight="1"/>
    <row r="35" ht="38.25" customHeight="1"/>
    <row r="36" ht="38.25" customHeight="1"/>
    <row r="37" ht="48.75" customHeight="1"/>
    <row r="38" ht="23.25" customHeight="1"/>
    <row r="39" ht="23.25" customHeight="1"/>
    <row r="41" ht="8.25" customHeight="1"/>
    <row r="42" hidden="1"/>
    <row r="43" hidden="1"/>
    <row r="44" hidden="1"/>
    <row r="45" hidden="1"/>
    <row r="46" hidden="1"/>
    <row r="54" spans="1:1">
      <c r="A54" s="43"/>
    </row>
  </sheetData>
  <autoFilter ref="B21:B31"/>
  <mergeCells count="18">
    <mergeCell ref="AG22:AG25"/>
    <mergeCell ref="AG26:AG29"/>
    <mergeCell ref="N12:P15"/>
    <mergeCell ref="H15:I15"/>
    <mergeCell ref="B16:E16"/>
    <mergeCell ref="N16:P18"/>
    <mergeCell ref="N20:P24"/>
    <mergeCell ref="AF22:AF31"/>
    <mergeCell ref="E5:I5"/>
    <mergeCell ref="A7:I7"/>
    <mergeCell ref="A8:I8"/>
    <mergeCell ref="B10:F10"/>
    <mergeCell ref="F11:F12"/>
    <mergeCell ref="H11:I11"/>
    <mergeCell ref="B11:B12"/>
    <mergeCell ref="C11:C12"/>
    <mergeCell ref="D11:D12"/>
    <mergeCell ref="E11:E12"/>
  </mergeCells>
  <phoneticPr fontId="6" type="noConversion"/>
  <conditionalFormatting sqref="H13:I13 H15">
    <cfRule type="cellIs" dxfId="4" priority="4" operator="lessThan">
      <formula>0</formula>
    </cfRule>
  </conditionalFormatting>
  <conditionalFormatting sqref="B13:F1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14:F14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/>
  <pageMargins left="0.55118110236220474" right="0.55118110236220474" top="0.39370078740157483" bottom="0.39370078740157483" header="0" footer="0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zoomScaleNormal="100" zoomScaleSheetLayoutView="100" workbookViewId="0">
      <selection activeCell="B43" sqref="B43:B44"/>
    </sheetView>
  </sheetViews>
  <sheetFormatPr baseColWidth="10" defaultRowHeight="12.75"/>
  <cols>
    <col min="1" max="1" width="25.85546875" style="28" customWidth="1"/>
    <col min="2" max="6" width="10.7109375" style="28" customWidth="1"/>
    <col min="7" max="7" width="5.5703125" style="28" customWidth="1"/>
    <col min="8" max="9" width="9.140625" style="28" customWidth="1"/>
    <col min="10" max="10" width="1.7109375" style="28" customWidth="1"/>
    <col min="11" max="15" width="13" style="28" customWidth="1"/>
    <col min="16" max="16" width="10.28515625" style="28" customWidth="1"/>
    <col min="17" max="16384" width="11.42578125" style="28"/>
  </cols>
  <sheetData>
    <row r="1" spans="1:16" s="1" customFormat="1" ht="31.5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31.5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A4" s="59"/>
      <c r="C4" s="2"/>
      <c r="D4" s="2"/>
      <c r="E4" s="177"/>
      <c r="F4" s="177"/>
      <c r="G4" s="177"/>
      <c r="H4" s="177"/>
      <c r="I4" s="177"/>
      <c r="J4" s="3"/>
      <c r="K4" s="3"/>
    </row>
    <row r="5" spans="1:16" s="1" customFormat="1" ht="21.95" customHeight="1">
      <c r="A5" s="178" t="s">
        <v>15</v>
      </c>
      <c r="B5" s="178"/>
      <c r="C5" s="178"/>
      <c r="D5" s="178"/>
      <c r="E5" s="178"/>
      <c r="F5" s="178"/>
      <c r="G5" s="178"/>
      <c r="H5" s="178"/>
      <c r="I5" s="178"/>
      <c r="J5" s="4"/>
      <c r="K5" s="4"/>
      <c r="L5" s="5"/>
      <c r="M5" s="5"/>
      <c r="N5" s="5"/>
      <c r="O5" s="5"/>
      <c r="P5" s="5"/>
    </row>
    <row r="6" spans="1:16" s="1" customFormat="1" ht="21.75" customHeight="1">
      <c r="A6" s="179" t="s">
        <v>1</v>
      </c>
      <c r="B6" s="179"/>
      <c r="C6" s="179"/>
      <c r="D6" s="179"/>
      <c r="E6" s="179"/>
      <c r="F6" s="179"/>
      <c r="G6" s="179"/>
      <c r="H6" s="179"/>
      <c r="I6" s="179"/>
      <c r="J6" s="4"/>
      <c r="K6" s="4"/>
      <c r="L6" s="5"/>
      <c r="M6" s="5"/>
      <c r="N6" s="5"/>
      <c r="O6" s="5"/>
      <c r="P6" s="5"/>
    </row>
    <row r="7" spans="1:16" s="1" customFormat="1" ht="15.75" customHeight="1">
      <c r="K7" s="3"/>
      <c r="O7" s="6"/>
      <c r="P7" s="6"/>
    </row>
    <row r="8" spans="1:16" s="10" customFormat="1" ht="15" customHeight="1">
      <c r="A8" s="7"/>
      <c r="B8" s="180" t="s">
        <v>49</v>
      </c>
      <c r="C8" s="181"/>
      <c r="D8" s="181"/>
      <c r="E8" s="181"/>
      <c r="F8" s="181"/>
      <c r="G8" s="8"/>
      <c r="H8" s="9"/>
      <c r="I8" s="9"/>
      <c r="K8" s="11"/>
      <c r="N8" s="6"/>
      <c r="O8" s="6"/>
      <c r="P8" s="6"/>
    </row>
    <row r="9" spans="1:16" s="10" customFormat="1" ht="15" customHeight="1">
      <c r="A9" s="7"/>
      <c r="B9" s="193">
        <v>2007</v>
      </c>
      <c r="C9" s="193">
        <v>2008</v>
      </c>
      <c r="D9" s="193">
        <v>2009</v>
      </c>
      <c r="E9" s="193">
        <v>2010</v>
      </c>
      <c r="F9" s="193">
        <v>2011</v>
      </c>
      <c r="G9" s="12"/>
      <c r="H9" s="184" t="s">
        <v>56</v>
      </c>
      <c r="I9" s="185"/>
      <c r="K9" s="11"/>
      <c r="N9" s="6"/>
      <c r="O9" s="6"/>
      <c r="P9" s="6"/>
    </row>
    <row r="10" spans="1:16" s="13" customFormat="1" ht="11.25" customHeight="1">
      <c r="A10" s="10"/>
      <c r="B10" s="194"/>
      <c r="C10" s="194"/>
      <c r="D10" s="194"/>
      <c r="E10" s="194"/>
      <c r="F10" s="194"/>
      <c r="G10" s="12"/>
      <c r="H10" s="52" t="s">
        <v>2</v>
      </c>
      <c r="I10" s="53" t="s">
        <v>3</v>
      </c>
      <c r="N10" s="191"/>
      <c r="O10" s="191"/>
      <c r="P10" s="191"/>
    </row>
    <row r="11" spans="1:16" s="13" customFormat="1" ht="18.75" customHeight="1">
      <c r="A11" s="14" t="s">
        <v>16</v>
      </c>
      <c r="B11" s="15">
        <v>188945</v>
      </c>
      <c r="C11" s="15">
        <v>179800</v>
      </c>
      <c r="D11" s="15">
        <v>237668</v>
      </c>
      <c r="E11" s="15">
        <v>237655</v>
      </c>
      <c r="F11" s="15">
        <v>254816.8</v>
      </c>
      <c r="G11" s="16"/>
      <c r="H11" s="17">
        <f>F11-E11</f>
        <v>17161.799999999988</v>
      </c>
      <c r="I11" s="18">
        <f>F11/E11-1</f>
        <v>7.2213081988596883E-2</v>
      </c>
      <c r="N11" s="191"/>
      <c r="O11" s="191"/>
      <c r="P11" s="191"/>
    </row>
    <row r="12" spans="1:16" s="13" customFormat="1" ht="18.75" customHeight="1">
      <c r="A12" s="14" t="s">
        <v>17</v>
      </c>
      <c r="B12" s="15">
        <v>263026</v>
      </c>
      <c r="C12" s="15">
        <v>207337</v>
      </c>
      <c r="D12" s="15">
        <v>231553</v>
      </c>
      <c r="E12" s="15">
        <v>269511</v>
      </c>
      <c r="F12" s="15">
        <v>269343</v>
      </c>
      <c r="G12" s="16"/>
      <c r="H12" s="17">
        <f>F12-E12</f>
        <v>-168</v>
      </c>
      <c r="I12" s="18">
        <f>F12/E12-1</f>
        <v>-6.2335118047129878E-4</v>
      </c>
      <c r="J12" s="20"/>
      <c r="K12" s="44"/>
      <c r="N12" s="191"/>
      <c r="O12" s="191"/>
      <c r="P12" s="191"/>
    </row>
    <row r="13" spans="1:16" s="13" customFormat="1" ht="30.75" customHeight="1">
      <c r="A13" s="49" t="s">
        <v>18</v>
      </c>
      <c r="B13" s="50">
        <f>(B11/B12)*100</f>
        <v>71.835103754001508</v>
      </c>
      <c r="C13" s="50">
        <f>(C11/C12)*100</f>
        <v>86.718723623858736</v>
      </c>
      <c r="D13" s="50">
        <f>(D11/D12)*100</f>
        <v>102.64086407863427</v>
      </c>
      <c r="E13" s="51">
        <f>IF(E12=0,0,(E11/E12)*100)</f>
        <v>88.180074282682341</v>
      </c>
      <c r="F13" s="51">
        <f>IF(F12=0,0,(F11/F12)*100)</f>
        <v>94.606802478623905</v>
      </c>
      <c r="G13" s="21"/>
      <c r="H13" s="189">
        <f>F13-E13</f>
        <v>6.4267281959415641</v>
      </c>
      <c r="I13" s="190"/>
      <c r="J13" s="22"/>
      <c r="K13" s="22"/>
      <c r="L13" s="47"/>
      <c r="N13" s="191"/>
      <c r="O13" s="191"/>
      <c r="P13" s="191"/>
    </row>
    <row r="14" spans="1:16" ht="36" customHeight="1">
      <c r="A14" s="46"/>
      <c r="B14" s="195"/>
      <c r="C14" s="195"/>
      <c r="D14" s="195"/>
      <c r="E14" s="195"/>
      <c r="F14" s="82"/>
      <c r="G14" s="24"/>
      <c r="H14" s="25"/>
      <c r="I14" s="25"/>
      <c r="J14" s="26"/>
      <c r="N14" s="191"/>
      <c r="O14" s="191"/>
      <c r="P14" s="191"/>
    </row>
    <row r="15" spans="1:16" ht="18" customHeight="1">
      <c r="A15" s="29"/>
      <c r="B15" s="30"/>
      <c r="C15" s="30"/>
      <c r="D15" s="30"/>
      <c r="E15" s="30"/>
      <c r="F15" s="30"/>
      <c r="G15" s="30"/>
      <c r="H15" s="25"/>
      <c r="I15" s="25"/>
      <c r="J15" s="31"/>
      <c r="N15" s="191"/>
      <c r="O15" s="191"/>
      <c r="P15" s="191"/>
    </row>
    <row r="16" spans="1:16" ht="18" customHeight="1">
      <c r="A16" s="32"/>
      <c r="B16" s="33"/>
      <c r="C16" s="34"/>
      <c r="D16" s="34"/>
      <c r="E16" s="33"/>
      <c r="F16" s="33"/>
      <c r="G16" s="33"/>
      <c r="H16" s="35"/>
      <c r="I16" s="35"/>
      <c r="K16" s="77"/>
      <c r="N16" s="191"/>
      <c r="O16" s="191"/>
      <c r="P16" s="191"/>
    </row>
    <row r="17" spans="5:35" ht="18" customHeight="1"/>
    <row r="18" spans="5:35" ht="18" customHeight="1">
      <c r="N18" s="191"/>
      <c r="O18" s="191"/>
      <c r="P18" s="191"/>
    </row>
    <row r="19" spans="5:35" ht="18" customHeight="1">
      <c r="N19" s="191"/>
      <c r="O19" s="191"/>
      <c r="P19" s="191"/>
    </row>
    <row r="20" spans="5:35" ht="18" customHeight="1">
      <c r="E20" s="36"/>
      <c r="F20" s="36"/>
      <c r="G20" s="36"/>
      <c r="H20" s="36"/>
      <c r="I20" s="36"/>
      <c r="J20" s="36"/>
      <c r="K20" s="36"/>
      <c r="L20" s="36"/>
      <c r="M20" s="36"/>
      <c r="N20" s="191"/>
      <c r="O20" s="191"/>
      <c r="P20" s="191"/>
      <c r="AF20" s="192" t="s">
        <v>6</v>
      </c>
      <c r="AG20" s="186">
        <v>2000</v>
      </c>
      <c r="AH20" s="37" t="s">
        <v>7</v>
      </c>
      <c r="AI20" s="39">
        <v>10.4</v>
      </c>
    </row>
    <row r="21" spans="5:35" ht="18" customHeight="1">
      <c r="E21" s="36"/>
      <c r="F21" s="36"/>
      <c r="G21" s="36"/>
      <c r="H21" s="36"/>
      <c r="I21" s="36"/>
      <c r="J21" s="36"/>
      <c r="K21" s="36"/>
      <c r="L21" s="36"/>
      <c r="M21" s="36"/>
      <c r="N21" s="191"/>
      <c r="O21" s="191"/>
      <c r="P21" s="191"/>
      <c r="Q21" s="36"/>
      <c r="AF21" s="192"/>
      <c r="AG21" s="187"/>
      <c r="AH21" s="37" t="s">
        <v>8</v>
      </c>
      <c r="AI21" s="39">
        <v>9.8000000000000007</v>
      </c>
    </row>
    <row r="22" spans="5:35" ht="18" customHeight="1">
      <c r="E22" s="36"/>
      <c r="F22" s="36"/>
      <c r="G22" s="36"/>
      <c r="H22" s="36"/>
      <c r="I22" s="36"/>
      <c r="J22" s="36"/>
      <c r="K22" s="36"/>
      <c r="L22" s="36"/>
      <c r="M22" s="36"/>
      <c r="N22" s="191"/>
      <c r="O22" s="191"/>
      <c r="P22" s="191"/>
      <c r="Q22" s="36"/>
      <c r="AF22" s="192"/>
      <c r="AG22" s="187"/>
      <c r="AH22" s="37" t="s">
        <v>9</v>
      </c>
      <c r="AI22" s="39">
        <v>8.6999999999999993</v>
      </c>
    </row>
    <row r="23" spans="5:35" ht="18" customHeight="1"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AF23" s="192"/>
      <c r="AG23" s="188"/>
      <c r="AH23" s="37" t="s">
        <v>10</v>
      </c>
      <c r="AI23" s="42">
        <v>9.15</v>
      </c>
    </row>
    <row r="24" spans="5:35" ht="18" customHeight="1"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AF24" s="192"/>
      <c r="AG24" s="186">
        <v>2001</v>
      </c>
      <c r="AH24" s="37" t="s">
        <v>7</v>
      </c>
      <c r="AI24" s="39">
        <v>10.4</v>
      </c>
    </row>
    <row r="25" spans="5:35" ht="18" customHeight="1">
      <c r="N25" s="36"/>
      <c r="O25" s="36"/>
      <c r="P25" s="36"/>
      <c r="Q25" s="36"/>
      <c r="AF25" s="192"/>
      <c r="AG25" s="187"/>
      <c r="AH25" s="37" t="s">
        <v>8</v>
      </c>
      <c r="AI25" s="42">
        <v>10</v>
      </c>
    </row>
    <row r="26" spans="5:35" ht="18" customHeight="1">
      <c r="N26" s="36"/>
      <c r="O26" s="36"/>
      <c r="P26" s="36"/>
      <c r="Q26" s="36"/>
      <c r="AF26" s="192"/>
      <c r="AG26" s="187"/>
      <c r="AH26" s="37" t="s">
        <v>9</v>
      </c>
      <c r="AI26" s="39">
        <v>10.7</v>
      </c>
    </row>
    <row r="27" spans="5:35" ht="18" customHeight="1">
      <c r="AF27" s="192"/>
      <c r="AG27" s="188"/>
      <c r="AH27" s="37" t="s">
        <v>10</v>
      </c>
      <c r="AI27" s="39">
        <v>9.3000000000000007</v>
      </c>
    </row>
    <row r="28" spans="5:35" ht="18" customHeight="1">
      <c r="AF28" s="192"/>
      <c r="AG28" s="72"/>
      <c r="AH28" s="73"/>
      <c r="AI28" s="39"/>
    </row>
    <row r="29" spans="5:35" ht="18" customHeight="1">
      <c r="AF29" s="192"/>
      <c r="AG29" s="72"/>
      <c r="AH29" s="73"/>
      <c r="AI29" s="39"/>
    </row>
    <row r="30" spans="5:35" ht="18" customHeight="1">
      <c r="AF30" s="192"/>
      <c r="AG30" s="72"/>
      <c r="AH30" s="73"/>
      <c r="AI30" s="39"/>
    </row>
    <row r="31" spans="5:35" ht="18" customHeight="1">
      <c r="AF31" s="192"/>
      <c r="AG31" s="72"/>
      <c r="AH31" s="73"/>
      <c r="AI31" s="39"/>
    </row>
    <row r="32" spans="5:35" ht="18" customHeight="1">
      <c r="AF32" s="192"/>
      <c r="AG32" s="72"/>
      <c r="AH32" s="73"/>
      <c r="AI32" s="39"/>
    </row>
    <row r="33" spans="32:35" ht="18" customHeight="1">
      <c r="AF33" s="192"/>
      <c r="AG33" s="72"/>
      <c r="AH33" s="73"/>
      <c r="AI33" s="39"/>
    </row>
    <row r="34" spans="32:35" ht="33" customHeight="1">
      <c r="AF34" s="192"/>
      <c r="AG34" s="41"/>
      <c r="AH34" s="37" t="s">
        <v>10</v>
      </c>
      <c r="AI34" s="39">
        <v>13.5</v>
      </c>
    </row>
    <row r="35" spans="32:35" ht="38.25" customHeight="1"/>
    <row r="36" spans="32:35" ht="38.25" customHeight="1"/>
    <row r="37" spans="32:35" ht="38.25" customHeight="1"/>
    <row r="38" spans="32:35" ht="23.25" customHeight="1"/>
    <row r="39" spans="32:35" ht="23.25" customHeight="1"/>
    <row r="41" spans="32:35" ht="8.25" customHeight="1"/>
    <row r="42" spans="32:35" hidden="1"/>
    <row r="43" spans="32:35" hidden="1"/>
    <row r="44" spans="32:35" hidden="1"/>
    <row r="45" spans="32:35" hidden="1"/>
    <row r="46" spans="32:35" hidden="1"/>
    <row r="54" spans="1:1">
      <c r="A54" s="43"/>
    </row>
  </sheetData>
  <autoFilter ref="B19:B34"/>
  <mergeCells count="18">
    <mergeCell ref="AG20:AG23"/>
    <mergeCell ref="AG24:AG27"/>
    <mergeCell ref="N10:P13"/>
    <mergeCell ref="H13:I13"/>
    <mergeCell ref="B14:E14"/>
    <mergeCell ref="N14:P16"/>
    <mergeCell ref="N18:P22"/>
    <mergeCell ref="AF20:AF34"/>
    <mergeCell ref="E4:I4"/>
    <mergeCell ref="A5:I5"/>
    <mergeCell ref="A6:I6"/>
    <mergeCell ref="B8:F8"/>
    <mergeCell ref="F9:F10"/>
    <mergeCell ref="H9:I9"/>
    <mergeCell ref="B9:B10"/>
    <mergeCell ref="C9:C10"/>
    <mergeCell ref="D9:D10"/>
    <mergeCell ref="E9:E10"/>
  </mergeCells>
  <phoneticPr fontId="6" type="noConversion"/>
  <conditionalFormatting sqref="H11:I11 H13">
    <cfRule type="cellIs" dxfId="3" priority="3" stopIfTrue="1" operator="lessThan">
      <formula>0</formula>
    </cfRule>
  </conditionalFormatting>
  <conditionalFormatting sqref="B11:F1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12:F12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/>
  <pageMargins left="0.59055118110236227" right="0.59055118110236227" top="0.59055118110236227" bottom="0.59055118110236227" header="0" footer="0"/>
  <pageSetup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showGridLines="0" zoomScaleNormal="100" zoomScaleSheetLayoutView="100" workbookViewId="0">
      <selection activeCell="B43" sqref="B43:B44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1.5703125" style="28" customWidth="1"/>
    <col min="8" max="8" width="9.140625" style="28" customWidth="1"/>
    <col min="9" max="9" width="9.28515625" style="28" customWidth="1"/>
    <col min="10" max="10" width="4.5703125" style="28" customWidth="1"/>
    <col min="11" max="15" width="13" style="28" customWidth="1"/>
    <col min="16" max="16" width="10.28515625" style="28" customWidth="1"/>
    <col min="17" max="16384" width="11.42578125" style="28"/>
  </cols>
  <sheetData>
    <row r="1" spans="1:16" s="1" customFormat="1" ht="21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21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C4" s="2"/>
      <c r="D4" s="2"/>
      <c r="E4" s="177"/>
      <c r="F4" s="177"/>
      <c r="G4" s="177"/>
      <c r="H4" s="177"/>
      <c r="I4" s="177"/>
      <c r="J4" s="3"/>
      <c r="K4" s="3"/>
    </row>
    <row r="5" spans="1:16" s="1" customFormat="1" ht="15.75" customHeight="1">
      <c r="C5" s="2"/>
      <c r="D5" s="2"/>
      <c r="E5" s="2"/>
      <c r="F5" s="2"/>
      <c r="G5" s="2"/>
      <c r="H5" s="2"/>
      <c r="I5" s="2"/>
      <c r="J5" s="3"/>
      <c r="K5" s="3"/>
    </row>
    <row r="6" spans="1:16" s="1" customFormat="1" ht="15.75" customHeight="1">
      <c r="A6" s="59"/>
      <c r="C6" s="2"/>
      <c r="D6" s="2"/>
      <c r="E6" s="2"/>
      <c r="F6" s="2"/>
      <c r="G6" s="2"/>
      <c r="H6" s="2"/>
      <c r="I6" s="2"/>
      <c r="J6" s="3"/>
      <c r="K6" s="3"/>
    </row>
    <row r="7" spans="1:16" s="1" customFormat="1" ht="21.95" customHeight="1">
      <c r="A7" s="178" t="s">
        <v>19</v>
      </c>
      <c r="B7" s="178"/>
      <c r="C7" s="178"/>
      <c r="D7" s="178"/>
      <c r="E7" s="178"/>
      <c r="F7" s="178"/>
      <c r="G7" s="178"/>
      <c r="H7" s="178"/>
      <c r="I7" s="178"/>
      <c r="J7" s="4"/>
      <c r="K7" s="4"/>
      <c r="L7" s="5"/>
      <c r="M7" s="5"/>
      <c r="N7" s="5"/>
      <c r="O7" s="5"/>
      <c r="P7" s="5"/>
    </row>
    <row r="8" spans="1:16" s="1" customFormat="1" ht="21.75" customHeight="1">
      <c r="A8" s="179" t="s">
        <v>1</v>
      </c>
      <c r="B8" s="179"/>
      <c r="C8" s="179"/>
      <c r="D8" s="179"/>
      <c r="E8" s="179"/>
      <c r="F8" s="179"/>
      <c r="G8" s="179"/>
      <c r="H8" s="179"/>
      <c r="I8" s="179"/>
      <c r="J8" s="4"/>
      <c r="K8" s="4"/>
      <c r="L8" s="5"/>
      <c r="M8" s="5"/>
      <c r="N8" s="5"/>
      <c r="O8" s="5"/>
      <c r="P8" s="5"/>
    </row>
    <row r="9" spans="1:16" s="1" customFormat="1" ht="15.75" customHeight="1">
      <c r="H9" s="13"/>
      <c r="K9" s="3"/>
      <c r="O9" s="6"/>
      <c r="P9" s="6"/>
    </row>
    <row r="10" spans="1:16" s="10" customFormat="1" ht="15" customHeight="1">
      <c r="A10" s="7"/>
      <c r="B10" s="180" t="s">
        <v>49</v>
      </c>
      <c r="C10" s="181"/>
      <c r="D10" s="181"/>
      <c r="E10" s="181"/>
      <c r="F10" s="181"/>
      <c r="G10" s="8"/>
      <c r="H10" s="9"/>
      <c r="I10" s="9"/>
      <c r="K10" s="11"/>
      <c r="N10" s="6"/>
      <c r="O10" s="6"/>
      <c r="P10" s="6"/>
    </row>
    <row r="11" spans="1:16" s="10" customFormat="1" ht="15" customHeight="1">
      <c r="A11" s="7"/>
      <c r="B11" s="193">
        <v>2007</v>
      </c>
      <c r="C11" s="193">
        <v>2008</v>
      </c>
      <c r="D11" s="193">
        <v>2009</v>
      </c>
      <c r="E11" s="193">
        <v>2010</v>
      </c>
      <c r="F11" s="193">
        <v>2011</v>
      </c>
      <c r="G11" s="12"/>
      <c r="H11" s="184" t="s">
        <v>56</v>
      </c>
      <c r="I11" s="185"/>
      <c r="K11" s="11"/>
      <c r="N11" s="6"/>
      <c r="O11" s="6"/>
      <c r="P11" s="6"/>
    </row>
    <row r="12" spans="1:16" s="13" customFormat="1" ht="11.25" customHeight="1">
      <c r="A12" s="10"/>
      <c r="B12" s="194"/>
      <c r="C12" s="194"/>
      <c r="D12" s="194"/>
      <c r="E12" s="194"/>
      <c r="F12" s="194"/>
      <c r="G12" s="12"/>
      <c r="H12" s="52" t="s">
        <v>2</v>
      </c>
      <c r="I12" s="53" t="s">
        <v>3</v>
      </c>
      <c r="K12" s="47"/>
      <c r="N12" s="191"/>
      <c r="O12" s="191"/>
      <c r="P12" s="191"/>
    </row>
    <row r="13" spans="1:16" s="13" customFormat="1" ht="18.75" customHeight="1">
      <c r="A13" s="14" t="s">
        <v>20</v>
      </c>
      <c r="B13" s="15">
        <v>205612</v>
      </c>
      <c r="C13" s="15">
        <v>186516</v>
      </c>
      <c r="D13" s="15">
        <v>259075</v>
      </c>
      <c r="E13" s="15">
        <v>258863</v>
      </c>
      <c r="F13" s="15">
        <f>254817-2970</f>
        <v>251847</v>
      </c>
      <c r="G13" s="16"/>
      <c r="H13" s="17">
        <f>F13-E13</f>
        <v>-7016</v>
      </c>
      <c r="I13" s="18">
        <f>F13/E13-1</f>
        <v>-2.7103139498499185E-2</v>
      </c>
      <c r="K13" s="78"/>
      <c r="N13" s="191"/>
      <c r="O13" s="191"/>
      <c r="P13" s="191"/>
    </row>
    <row r="14" spans="1:16" s="13" customFormat="1" ht="18.75" customHeight="1">
      <c r="A14" s="14" t="s">
        <v>21</v>
      </c>
      <c r="B14" s="15">
        <v>313545</v>
      </c>
      <c r="C14" s="15">
        <v>224016</v>
      </c>
      <c r="D14" s="15">
        <v>259279</v>
      </c>
      <c r="E14" s="15">
        <v>299481</v>
      </c>
      <c r="F14" s="15">
        <f>269343-3119</f>
        <v>266224</v>
      </c>
      <c r="G14" s="16"/>
      <c r="H14" s="17">
        <f>F14-E14</f>
        <v>-33257</v>
      </c>
      <c r="I14" s="18">
        <f>F14/E14-1</f>
        <v>-0.11104878105789684</v>
      </c>
      <c r="J14" s="20"/>
      <c r="K14" s="78"/>
      <c r="N14" s="191"/>
      <c r="O14" s="191"/>
      <c r="P14" s="191"/>
    </row>
    <row r="15" spans="1:16" s="13" customFormat="1" ht="30.75" customHeight="1">
      <c r="A15" s="49" t="s">
        <v>22</v>
      </c>
      <c r="B15" s="50">
        <f>(B13/B14)*100</f>
        <v>65.576552010078288</v>
      </c>
      <c r="C15" s="50">
        <f>(C13/C14)*100</f>
        <v>83.26012427683736</v>
      </c>
      <c r="D15" s="50">
        <f>(D13/D14)*100</f>
        <v>99.92132027661323</v>
      </c>
      <c r="E15" s="51">
        <f>IF(E14=0,0,(E13/E14)*100)</f>
        <v>86.437203027904943</v>
      </c>
      <c r="F15" s="51">
        <f>IF(F14=0,0,(F13/F14)*100)</f>
        <v>94.599660436324299</v>
      </c>
      <c r="G15" s="21"/>
      <c r="H15" s="189">
        <f>F15-E15</f>
        <v>8.1624574084193569</v>
      </c>
      <c r="I15" s="190"/>
      <c r="J15" s="22"/>
      <c r="K15" s="20"/>
      <c r="L15" s="22"/>
      <c r="N15" s="191"/>
      <c r="O15" s="191"/>
      <c r="P15" s="191"/>
    </row>
    <row r="16" spans="1:16" ht="18" customHeight="1">
      <c r="A16" s="32"/>
      <c r="B16" s="33"/>
      <c r="C16" s="34"/>
      <c r="D16" s="34"/>
      <c r="E16" s="33"/>
      <c r="F16" s="33"/>
      <c r="G16" s="33"/>
      <c r="H16" s="35"/>
      <c r="I16" s="35"/>
      <c r="N16" s="191"/>
      <c r="O16" s="191"/>
      <c r="P16" s="191"/>
    </row>
    <row r="17" spans="5:35" ht="18" customHeight="1"/>
    <row r="18" spans="5:35" ht="18" customHeight="1">
      <c r="N18" s="191"/>
      <c r="O18" s="191"/>
      <c r="P18" s="191"/>
    </row>
    <row r="19" spans="5:35" ht="18" customHeight="1">
      <c r="J19" s="36"/>
      <c r="N19" s="191"/>
      <c r="O19" s="191"/>
      <c r="P19" s="191"/>
    </row>
    <row r="20" spans="5:35" ht="18" customHeight="1">
      <c r="E20" s="36"/>
      <c r="F20" s="36"/>
      <c r="G20" s="36"/>
      <c r="H20" s="36"/>
      <c r="I20" s="36"/>
      <c r="J20" s="36"/>
      <c r="K20" s="36"/>
      <c r="L20" s="36"/>
      <c r="M20" s="36"/>
      <c r="N20" s="191"/>
      <c r="O20" s="191"/>
      <c r="P20" s="191"/>
      <c r="AF20" s="192" t="s">
        <v>6</v>
      </c>
      <c r="AG20" s="186">
        <v>2000</v>
      </c>
      <c r="AH20" s="37" t="s">
        <v>7</v>
      </c>
      <c r="AI20" s="39">
        <v>10.4</v>
      </c>
    </row>
    <row r="21" spans="5:35" ht="18" customHeight="1">
      <c r="E21" s="36"/>
      <c r="F21" s="36"/>
      <c r="G21" s="36"/>
      <c r="H21" s="36"/>
      <c r="I21" s="36"/>
      <c r="J21" s="36"/>
      <c r="K21" s="36"/>
      <c r="L21" s="36"/>
      <c r="M21" s="36"/>
      <c r="N21" s="191"/>
      <c r="O21" s="191"/>
      <c r="P21" s="191"/>
      <c r="Q21" s="36"/>
      <c r="AF21" s="192"/>
      <c r="AG21" s="187"/>
      <c r="AH21" s="37" t="s">
        <v>8</v>
      </c>
      <c r="AI21" s="39">
        <v>9.8000000000000007</v>
      </c>
    </row>
    <row r="22" spans="5:35" ht="18" customHeight="1">
      <c r="E22" s="36"/>
      <c r="F22" s="36"/>
      <c r="G22" s="36"/>
      <c r="H22" s="36"/>
      <c r="I22" s="36"/>
      <c r="J22" s="36"/>
      <c r="K22" s="36"/>
      <c r="M22" s="36"/>
      <c r="N22" s="191"/>
      <c r="O22" s="191"/>
      <c r="P22" s="191"/>
      <c r="Q22" s="36"/>
      <c r="AF22" s="192"/>
      <c r="AG22" s="187"/>
      <c r="AH22" s="37" t="s">
        <v>9</v>
      </c>
      <c r="AI22" s="39">
        <v>8.6999999999999993</v>
      </c>
    </row>
    <row r="23" spans="5:35" ht="18" customHeight="1"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AF23" s="192"/>
      <c r="AG23" s="188"/>
      <c r="AH23" s="37" t="s">
        <v>10</v>
      </c>
      <c r="AI23" s="42">
        <v>9.15</v>
      </c>
    </row>
    <row r="24" spans="5:35" ht="18" customHeight="1"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AF24" s="192"/>
      <c r="AG24" s="186">
        <v>2001</v>
      </c>
      <c r="AH24" s="37" t="s">
        <v>7</v>
      </c>
      <c r="AI24" s="39">
        <v>10.4</v>
      </c>
    </row>
    <row r="25" spans="5:35" ht="18" customHeight="1">
      <c r="N25" s="36"/>
      <c r="O25" s="36"/>
      <c r="P25" s="36"/>
      <c r="Q25" s="36"/>
      <c r="AF25" s="192"/>
      <c r="AG25" s="187"/>
      <c r="AH25" s="37" t="s">
        <v>8</v>
      </c>
      <c r="AI25" s="42">
        <v>10</v>
      </c>
    </row>
    <row r="26" spans="5:35" ht="18" customHeight="1">
      <c r="N26" s="36"/>
      <c r="O26" s="36"/>
      <c r="P26" s="36"/>
      <c r="Q26" s="36"/>
      <c r="AF26" s="192"/>
      <c r="AG26" s="187"/>
      <c r="AH26" s="37" t="s">
        <v>9</v>
      </c>
      <c r="AI26" s="39">
        <v>10.7</v>
      </c>
    </row>
    <row r="27" spans="5:35" ht="18" customHeight="1">
      <c r="AF27" s="192"/>
      <c r="AG27" s="188"/>
      <c r="AH27" s="37" t="s">
        <v>10</v>
      </c>
      <c r="AI27" s="39">
        <v>9.3000000000000007</v>
      </c>
    </row>
    <row r="28" spans="5:35" ht="33" customHeight="1">
      <c r="AF28" s="192"/>
      <c r="AG28" s="38">
        <v>2002</v>
      </c>
      <c r="AH28" s="37" t="s">
        <v>7</v>
      </c>
      <c r="AI28" s="39">
        <v>10.199999999999999</v>
      </c>
    </row>
    <row r="29" spans="5:35" ht="33" customHeight="1">
      <c r="AF29" s="192"/>
      <c r="AG29" s="41"/>
      <c r="AH29" s="37" t="s">
        <v>10</v>
      </c>
      <c r="AI29" s="39">
        <v>13.5</v>
      </c>
    </row>
    <row r="30" spans="5:35" ht="38.25" customHeight="1"/>
    <row r="31" spans="5:35" ht="38.25" customHeight="1"/>
    <row r="32" spans="5:35" ht="38.25" customHeight="1"/>
    <row r="33" ht="38.25" customHeight="1"/>
    <row r="34" ht="38.25" customHeight="1"/>
    <row r="35" ht="48.75" customHeight="1"/>
    <row r="37" ht="8.25" customHeight="1"/>
    <row r="38" hidden="1"/>
    <row r="39" hidden="1"/>
    <row r="40" hidden="1"/>
    <row r="41" hidden="1"/>
    <row r="42" hidden="1"/>
    <row r="50" spans="1:1">
      <c r="A50" s="43"/>
    </row>
  </sheetData>
  <autoFilter ref="B19:B29"/>
  <mergeCells count="17">
    <mergeCell ref="AG24:AG27"/>
    <mergeCell ref="N12:P15"/>
    <mergeCell ref="H15:I15"/>
    <mergeCell ref="N16:P16"/>
    <mergeCell ref="N18:P22"/>
    <mergeCell ref="AF20:AF29"/>
    <mergeCell ref="E4:I4"/>
    <mergeCell ref="A7:I7"/>
    <mergeCell ref="A8:I8"/>
    <mergeCell ref="B10:F10"/>
    <mergeCell ref="AG20:AG23"/>
    <mergeCell ref="F11:F12"/>
    <mergeCell ref="H11:I11"/>
    <mergeCell ref="E11:E12"/>
    <mergeCell ref="D11:D12"/>
    <mergeCell ref="C11:C12"/>
    <mergeCell ref="B11:B12"/>
  </mergeCells>
  <phoneticPr fontId="6" type="noConversion"/>
  <conditionalFormatting sqref="H15">
    <cfRule type="cellIs" dxfId="2" priority="3" stopIfTrue="1" operator="lessThan">
      <formula>0</formula>
    </cfRule>
  </conditionalFormatting>
  <conditionalFormatting sqref="B13:F1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14:F14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/>
  <pageMargins left="0.59055118110236227" right="0.59055118110236227" top="0.59055118110236227" bottom="0.59055118110236227" header="0" footer="0"/>
  <pageSetup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topLeftCell="A4" zoomScaleNormal="100" zoomScaleSheetLayoutView="100" workbookViewId="0">
      <selection activeCell="B43" sqref="B43:B44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3.42578125" style="28" customWidth="1"/>
    <col min="8" max="8" width="9.140625" style="28" customWidth="1"/>
    <col min="9" max="9" width="8.7109375" style="28" customWidth="1"/>
    <col min="10" max="10" width="7" style="28" customWidth="1"/>
    <col min="11" max="15" width="13" style="28" customWidth="1"/>
    <col min="16" max="16" width="10.28515625" style="28" customWidth="1"/>
    <col min="17" max="16384" width="11.42578125" style="28"/>
  </cols>
  <sheetData>
    <row r="1" spans="1:16" s="1" customFormat="1" ht="21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21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C4" s="2"/>
      <c r="D4" s="2"/>
      <c r="E4" s="177"/>
      <c r="F4" s="177"/>
      <c r="G4" s="177"/>
      <c r="H4" s="177"/>
      <c r="I4" s="177"/>
      <c r="J4" s="3"/>
      <c r="K4" s="3"/>
    </row>
    <row r="5" spans="1:16" s="1" customFormat="1" ht="15.75" customHeight="1">
      <c r="C5" s="2"/>
      <c r="D5" s="2"/>
      <c r="E5" s="2"/>
      <c r="F5" s="2"/>
      <c r="G5" s="2"/>
      <c r="H5" s="2"/>
      <c r="I5" s="2"/>
      <c r="J5" s="3"/>
      <c r="K5" s="3"/>
    </row>
    <row r="6" spans="1:16" s="1" customFormat="1" ht="15.75" customHeight="1">
      <c r="A6" s="59"/>
      <c r="C6" s="2"/>
      <c r="D6" s="2"/>
      <c r="E6" s="2"/>
      <c r="F6" s="2"/>
      <c r="G6" s="2"/>
      <c r="H6" s="2"/>
      <c r="I6" s="2"/>
      <c r="J6" s="3"/>
      <c r="K6" s="3"/>
    </row>
    <row r="7" spans="1:16" s="1" customFormat="1" ht="21.95" customHeight="1">
      <c r="A7" s="178" t="s">
        <v>23</v>
      </c>
      <c r="B7" s="178"/>
      <c r="C7" s="178"/>
      <c r="D7" s="178"/>
      <c r="E7" s="178"/>
      <c r="F7" s="178"/>
      <c r="G7" s="178"/>
      <c r="H7" s="178"/>
      <c r="I7" s="178"/>
      <c r="J7" s="4"/>
      <c r="K7" s="4"/>
      <c r="L7" s="5"/>
      <c r="M7" s="5"/>
      <c r="N7" s="5"/>
      <c r="O7" s="5"/>
      <c r="P7" s="5"/>
    </row>
    <row r="8" spans="1:16" s="1" customFormat="1" ht="21.75" customHeight="1">
      <c r="A8" s="179" t="s">
        <v>1</v>
      </c>
      <c r="B8" s="179"/>
      <c r="C8" s="179"/>
      <c r="D8" s="179"/>
      <c r="E8" s="179"/>
      <c r="F8" s="179"/>
      <c r="G8" s="179"/>
      <c r="H8" s="179"/>
      <c r="I8" s="179"/>
      <c r="J8" s="4"/>
      <c r="K8" s="4"/>
      <c r="L8" s="5"/>
      <c r="M8" s="5"/>
      <c r="N8" s="5"/>
      <c r="O8" s="5"/>
      <c r="P8" s="5"/>
    </row>
    <row r="9" spans="1:16" s="1" customFormat="1" ht="15.75" customHeight="1">
      <c r="K9" s="3"/>
      <c r="O9" s="6"/>
      <c r="P9" s="6"/>
    </row>
    <row r="10" spans="1:16" s="10" customFormat="1" ht="15" customHeight="1">
      <c r="A10" s="7"/>
      <c r="B10" s="180" t="s">
        <v>49</v>
      </c>
      <c r="C10" s="181"/>
      <c r="D10" s="181"/>
      <c r="E10" s="181"/>
      <c r="F10" s="181"/>
      <c r="G10" s="8"/>
      <c r="H10" s="9"/>
      <c r="I10" s="9"/>
      <c r="K10" s="11"/>
      <c r="N10" s="6"/>
      <c r="O10" s="6"/>
      <c r="P10" s="6"/>
    </row>
    <row r="11" spans="1:16" s="10" customFormat="1" ht="15" customHeight="1">
      <c r="A11" s="7"/>
      <c r="B11" s="193">
        <v>2007</v>
      </c>
      <c r="C11" s="193">
        <v>2008</v>
      </c>
      <c r="D11" s="193">
        <v>2009</v>
      </c>
      <c r="E11" s="193">
        <v>2010</v>
      </c>
      <c r="F11" s="193">
        <v>2011</v>
      </c>
      <c r="G11" s="12"/>
      <c r="H11" s="184" t="s">
        <v>56</v>
      </c>
      <c r="I11" s="185"/>
      <c r="K11" s="11"/>
      <c r="N11" s="6"/>
      <c r="O11" s="6"/>
      <c r="P11" s="6"/>
    </row>
    <row r="12" spans="1:16" s="13" customFormat="1" ht="11.25" customHeight="1">
      <c r="A12" s="10"/>
      <c r="B12" s="194"/>
      <c r="C12" s="194"/>
      <c r="D12" s="194"/>
      <c r="E12" s="194"/>
      <c r="F12" s="194"/>
      <c r="G12" s="12"/>
      <c r="H12" s="52" t="s">
        <v>2</v>
      </c>
      <c r="I12" s="53" t="s">
        <v>3</v>
      </c>
      <c r="N12" s="191"/>
      <c r="O12" s="191"/>
      <c r="P12" s="191"/>
    </row>
    <row r="13" spans="1:16" s="13" customFormat="1" ht="18.75" customHeight="1">
      <c r="A13" s="14" t="s">
        <v>24</v>
      </c>
      <c r="B13" s="15">
        <v>2372</v>
      </c>
      <c r="C13" s="15">
        <v>2162</v>
      </c>
      <c r="D13" s="15">
        <v>9044</v>
      </c>
      <c r="E13" s="15">
        <v>0</v>
      </c>
      <c r="F13" s="15">
        <v>2970</v>
      </c>
      <c r="G13" s="16"/>
      <c r="H13" s="17">
        <f>F13-E13</f>
        <v>2970</v>
      </c>
      <c r="I13" s="18">
        <f>IF(E13=0,0,(F13/E13))*100</f>
        <v>0</v>
      </c>
      <c r="K13" s="44"/>
      <c r="N13" s="191"/>
      <c r="O13" s="191"/>
      <c r="P13" s="191"/>
    </row>
    <row r="14" spans="1:16" s="13" customFormat="1" ht="18.75" customHeight="1">
      <c r="A14" s="14" t="s">
        <v>25</v>
      </c>
      <c r="B14" s="15">
        <v>28441</v>
      </c>
      <c r="C14" s="15">
        <v>4672</v>
      </c>
      <c r="D14" s="15">
        <v>0</v>
      </c>
      <c r="E14" s="15">
        <v>0</v>
      </c>
      <c r="F14" s="15">
        <v>3119</v>
      </c>
      <c r="G14" s="16"/>
      <c r="H14" s="17">
        <f>F14-E14</f>
        <v>3119</v>
      </c>
      <c r="I14" s="18">
        <f>IF(E14=0,0,(F14/E14))*100</f>
        <v>0</v>
      </c>
      <c r="J14" s="56"/>
      <c r="K14" s="45"/>
      <c r="N14" s="191"/>
      <c r="O14" s="191"/>
      <c r="P14" s="191"/>
    </row>
    <row r="15" spans="1:16" s="13" customFormat="1" ht="30.75" customHeight="1">
      <c r="A15" s="49" t="s">
        <v>26</v>
      </c>
      <c r="B15" s="50">
        <f>IF(B14=0,0,(B13/B14))*100</f>
        <v>8.3400724306458986</v>
      </c>
      <c r="C15" s="50">
        <f>IF(C14=0,0,(C13/C14))*100</f>
        <v>46.275684931506852</v>
      </c>
      <c r="D15" s="50">
        <f t="shared" ref="D15:F15" si="0">IF(D14=0,0,(D13/D14))*100</f>
        <v>0</v>
      </c>
      <c r="E15" s="50">
        <f t="shared" si="0"/>
        <v>0</v>
      </c>
      <c r="F15" s="50">
        <f t="shared" si="0"/>
        <v>95.222827829432504</v>
      </c>
      <c r="G15" s="21"/>
      <c r="H15" s="189">
        <f>F15-E15</f>
        <v>95.222827829432504</v>
      </c>
      <c r="I15" s="190"/>
      <c r="J15" s="22"/>
      <c r="K15" s="22"/>
      <c r="L15" s="22"/>
      <c r="N15" s="191"/>
      <c r="O15" s="191"/>
      <c r="P15" s="191"/>
    </row>
    <row r="16" spans="1:16" ht="36" customHeight="1">
      <c r="A16" s="46"/>
      <c r="B16" s="195"/>
      <c r="C16" s="195"/>
      <c r="D16" s="195"/>
      <c r="E16" s="195"/>
      <c r="F16" s="82"/>
      <c r="G16" s="24"/>
      <c r="H16" s="25"/>
      <c r="I16" s="25"/>
      <c r="J16" s="26"/>
      <c r="L16" s="31"/>
      <c r="N16" s="191"/>
      <c r="O16" s="191"/>
      <c r="P16" s="191"/>
    </row>
    <row r="17" spans="1:35" ht="18" customHeight="1">
      <c r="A17" s="29"/>
      <c r="B17" s="30"/>
      <c r="C17" s="30"/>
      <c r="D17" s="30"/>
      <c r="E17" s="30"/>
      <c r="F17" s="30"/>
      <c r="G17" s="30"/>
      <c r="H17" s="25"/>
      <c r="I17" s="25"/>
      <c r="J17" s="31"/>
      <c r="N17" s="191"/>
      <c r="O17" s="191"/>
      <c r="P17" s="191"/>
    </row>
    <row r="18" spans="1:35" ht="18" customHeight="1">
      <c r="A18" s="32"/>
      <c r="B18" s="33"/>
      <c r="C18" s="34"/>
      <c r="D18" s="34"/>
      <c r="E18" s="33"/>
      <c r="F18" s="33"/>
      <c r="G18" s="33"/>
      <c r="H18" s="35"/>
      <c r="I18" s="35"/>
      <c r="N18" s="191"/>
      <c r="O18" s="191"/>
      <c r="P18" s="191"/>
    </row>
    <row r="19" spans="1:35" ht="18" customHeight="1"/>
    <row r="20" spans="1:35" ht="18" customHeight="1">
      <c r="N20" s="191"/>
      <c r="O20" s="191"/>
      <c r="P20" s="191"/>
    </row>
    <row r="21" spans="1:35" ht="18" customHeight="1">
      <c r="N21" s="191"/>
      <c r="O21" s="191"/>
      <c r="P21" s="191"/>
    </row>
    <row r="22" spans="1:35" ht="18" customHeight="1">
      <c r="E22" s="36"/>
      <c r="F22" s="36"/>
      <c r="G22" s="36"/>
      <c r="H22" s="36"/>
      <c r="I22" s="36"/>
      <c r="J22" s="36"/>
      <c r="K22" s="36"/>
      <c r="L22" s="36"/>
      <c r="M22" s="36"/>
      <c r="N22" s="191"/>
      <c r="O22" s="191"/>
      <c r="P22" s="191"/>
      <c r="AF22" s="192" t="s">
        <v>6</v>
      </c>
      <c r="AG22" s="186">
        <v>2000</v>
      </c>
      <c r="AH22" s="37" t="s">
        <v>7</v>
      </c>
      <c r="AI22" s="39">
        <v>10.4</v>
      </c>
    </row>
    <row r="23" spans="1:35" ht="18" customHeight="1">
      <c r="E23" s="36"/>
      <c r="F23" s="36"/>
      <c r="G23" s="36"/>
      <c r="H23" s="36"/>
      <c r="I23" s="36"/>
      <c r="J23" s="36"/>
      <c r="K23" s="36"/>
      <c r="L23" s="36"/>
      <c r="M23" s="36"/>
      <c r="N23" s="191"/>
      <c r="O23" s="191"/>
      <c r="P23" s="191"/>
      <c r="Q23" s="36"/>
      <c r="AF23" s="192"/>
      <c r="AG23" s="187"/>
      <c r="AH23" s="37" t="s">
        <v>8</v>
      </c>
      <c r="AI23" s="39">
        <v>9.8000000000000007</v>
      </c>
    </row>
    <row r="24" spans="1:35" ht="18" customHeight="1">
      <c r="E24" s="36"/>
      <c r="F24" s="36"/>
      <c r="G24" s="36"/>
      <c r="H24" s="36"/>
      <c r="I24" s="36"/>
      <c r="J24" s="36"/>
      <c r="K24" s="36"/>
      <c r="L24" s="36"/>
      <c r="M24" s="36"/>
      <c r="N24" s="191"/>
      <c r="O24" s="191"/>
      <c r="P24" s="191"/>
      <c r="Q24" s="36"/>
      <c r="AF24" s="192"/>
      <c r="AG24" s="187"/>
      <c r="AH24" s="37" t="s">
        <v>9</v>
      </c>
      <c r="AI24" s="39">
        <v>8.6999999999999993</v>
      </c>
    </row>
    <row r="25" spans="1:35" ht="18" customHeight="1"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AF25" s="192"/>
      <c r="AG25" s="188"/>
      <c r="AH25" s="37" t="s">
        <v>10</v>
      </c>
      <c r="AI25" s="42">
        <v>9.15</v>
      </c>
    </row>
    <row r="26" spans="1:35" ht="18" customHeight="1"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AF26" s="192"/>
      <c r="AG26" s="186">
        <v>2001</v>
      </c>
      <c r="AH26" s="37" t="s">
        <v>7</v>
      </c>
      <c r="AI26" s="39">
        <v>10.4</v>
      </c>
    </row>
    <row r="27" spans="1:35" ht="18" customHeight="1">
      <c r="N27" s="36"/>
      <c r="O27" s="36"/>
      <c r="P27" s="36"/>
      <c r="Q27" s="36"/>
      <c r="AF27" s="192"/>
      <c r="AG27" s="187"/>
      <c r="AH27" s="37" t="s">
        <v>8</v>
      </c>
      <c r="AI27" s="42">
        <v>10</v>
      </c>
    </row>
    <row r="28" spans="1:35" ht="18" customHeight="1">
      <c r="N28" s="36"/>
      <c r="O28" s="36"/>
      <c r="P28" s="36"/>
      <c r="Q28" s="36"/>
      <c r="AF28" s="192"/>
      <c r="AG28" s="187"/>
      <c r="AH28" s="37" t="s">
        <v>9</v>
      </c>
      <c r="AI28" s="39">
        <v>10.7</v>
      </c>
    </row>
    <row r="29" spans="1:35" ht="18" customHeight="1">
      <c r="AF29" s="192"/>
      <c r="AG29" s="188"/>
      <c r="AH29" s="37" t="s">
        <v>10</v>
      </c>
      <c r="AI29" s="39">
        <v>9.3000000000000007</v>
      </c>
    </row>
    <row r="30" spans="1:35" ht="18" customHeight="1">
      <c r="AF30" s="192"/>
      <c r="AG30" s="84"/>
      <c r="AH30" s="85"/>
      <c r="AI30" s="39"/>
    </row>
    <row r="31" spans="1:35" ht="33" customHeight="1">
      <c r="AF31" s="192"/>
      <c r="AG31" s="38">
        <v>2002</v>
      </c>
      <c r="AH31" s="37" t="s">
        <v>7</v>
      </c>
      <c r="AI31" s="39">
        <v>10.199999999999999</v>
      </c>
    </row>
    <row r="32" spans="1:35" ht="33" customHeight="1">
      <c r="AF32" s="192"/>
      <c r="AG32" s="84"/>
      <c r="AH32" s="85"/>
      <c r="AI32" s="39"/>
    </row>
    <row r="33" spans="32:35" ht="33" customHeight="1">
      <c r="AF33" s="192"/>
      <c r="AG33" s="41"/>
      <c r="AH33" s="37" t="s">
        <v>10</v>
      </c>
      <c r="AI33" s="39">
        <v>13.5</v>
      </c>
    </row>
    <row r="34" spans="32:35" ht="38.25" customHeight="1"/>
    <row r="35" spans="32:35" ht="38.25" customHeight="1"/>
    <row r="36" spans="32:35" ht="38.25" customHeight="1"/>
    <row r="37" spans="32:35" ht="48.75" customHeight="1"/>
    <row r="38" spans="32:35" ht="23.25" customHeight="1"/>
    <row r="39" spans="32:35" ht="23.25" customHeight="1"/>
    <row r="41" spans="32:35" ht="8.25" customHeight="1"/>
    <row r="42" spans="32:35" hidden="1"/>
    <row r="43" spans="32:35" hidden="1"/>
    <row r="44" spans="32:35" hidden="1"/>
    <row r="45" spans="32:35" hidden="1"/>
    <row r="46" spans="32:35" hidden="1"/>
    <row r="54" spans="1:1">
      <c r="A54" s="43"/>
    </row>
  </sheetData>
  <autoFilter ref="B21:B33"/>
  <mergeCells count="18">
    <mergeCell ref="AG22:AG25"/>
    <mergeCell ref="AG26:AG29"/>
    <mergeCell ref="N12:P15"/>
    <mergeCell ref="H15:I15"/>
    <mergeCell ref="B16:E16"/>
    <mergeCell ref="N16:P18"/>
    <mergeCell ref="N20:P24"/>
    <mergeCell ref="AF22:AF33"/>
    <mergeCell ref="D11:D12"/>
    <mergeCell ref="C11:C12"/>
    <mergeCell ref="B11:B12"/>
    <mergeCell ref="E4:I4"/>
    <mergeCell ref="A7:I7"/>
    <mergeCell ref="A8:I8"/>
    <mergeCell ref="B10:F10"/>
    <mergeCell ref="F11:F12"/>
    <mergeCell ref="H11:I11"/>
    <mergeCell ref="E11:E12"/>
  </mergeCells>
  <phoneticPr fontId="6" type="noConversion"/>
  <conditionalFormatting sqref="H13:H15 I13:I14">
    <cfRule type="cellIs" dxfId="1" priority="3" stopIfTrue="1" operator="lessThan">
      <formula>0</formula>
    </cfRule>
  </conditionalFormatting>
  <conditionalFormatting sqref="B13:F1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14:F14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/>
  <pageMargins left="0.78740157480314965" right="0.78740157480314965" top="0.39370078740157483" bottom="0.39370078740157483" header="0" footer="0"/>
  <pageSetup scale="7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showGridLines="0" topLeftCell="A6" zoomScaleNormal="100" zoomScaleSheetLayoutView="100" workbookViewId="0">
      <selection activeCell="B43" sqref="B43:B44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1.5703125" style="28" customWidth="1"/>
    <col min="8" max="9" width="9.140625" style="28" customWidth="1"/>
    <col min="10" max="15" width="13" style="28" customWidth="1"/>
    <col min="16" max="16" width="10.28515625" style="28" customWidth="1"/>
    <col min="17" max="16384" width="11.42578125" style="28"/>
  </cols>
  <sheetData>
    <row r="1" spans="1:16" s="1" customFormat="1" ht="21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21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C4" s="2"/>
      <c r="D4" s="2"/>
      <c r="E4" s="177"/>
      <c r="F4" s="177"/>
      <c r="G4" s="177"/>
      <c r="H4" s="177"/>
      <c r="I4" s="177"/>
      <c r="J4" s="3"/>
      <c r="K4" s="3"/>
    </row>
    <row r="5" spans="1:16" s="1" customFormat="1" ht="15.75" customHeight="1">
      <c r="C5" s="2"/>
      <c r="D5" s="2"/>
      <c r="E5" s="2"/>
      <c r="F5" s="2"/>
      <c r="G5" s="2"/>
      <c r="H5" s="2"/>
      <c r="I5" s="2"/>
      <c r="J5" s="3"/>
      <c r="K5" s="3"/>
    </row>
    <row r="6" spans="1:16" s="1" customFormat="1" ht="15.75" customHeight="1">
      <c r="A6" s="59"/>
      <c r="C6" s="2"/>
      <c r="D6" s="2"/>
      <c r="E6" s="2"/>
      <c r="F6" s="2"/>
      <c r="G6" s="2"/>
      <c r="H6" s="2"/>
      <c r="I6" s="2"/>
      <c r="J6" s="3"/>
      <c r="K6" s="3"/>
    </row>
    <row r="7" spans="1:16" s="1" customFormat="1" ht="21.95" customHeight="1">
      <c r="A7" s="178" t="s">
        <v>27</v>
      </c>
      <c r="B7" s="178"/>
      <c r="C7" s="178"/>
      <c r="D7" s="178"/>
      <c r="E7" s="178"/>
      <c r="F7" s="178"/>
      <c r="G7" s="178"/>
      <c r="H7" s="178"/>
      <c r="I7" s="178"/>
      <c r="J7" s="4"/>
      <c r="K7" s="4"/>
      <c r="L7" s="5"/>
      <c r="M7" s="5"/>
      <c r="N7" s="5"/>
      <c r="O7" s="5"/>
      <c r="P7" s="5"/>
    </row>
    <row r="8" spans="1:16" s="1" customFormat="1" ht="21.75" customHeight="1">
      <c r="A8" s="179" t="s">
        <v>1</v>
      </c>
      <c r="B8" s="179"/>
      <c r="C8" s="179"/>
      <c r="D8" s="179"/>
      <c r="E8" s="179"/>
      <c r="F8" s="179"/>
      <c r="G8" s="179"/>
      <c r="H8" s="179"/>
      <c r="I8" s="179"/>
      <c r="J8" s="4"/>
      <c r="K8" s="4"/>
      <c r="L8" s="5"/>
      <c r="M8" s="5"/>
      <c r="N8" s="5"/>
      <c r="O8" s="5"/>
      <c r="P8" s="5"/>
    </row>
    <row r="9" spans="1:16" s="1" customFormat="1" ht="15.75" customHeight="1">
      <c r="K9" s="3"/>
      <c r="O9" s="6"/>
      <c r="P9" s="6"/>
    </row>
    <row r="10" spans="1:16" s="10" customFormat="1" ht="15" customHeight="1">
      <c r="A10" s="7"/>
      <c r="B10" s="180" t="s">
        <v>49</v>
      </c>
      <c r="C10" s="181"/>
      <c r="D10" s="181"/>
      <c r="E10" s="181"/>
      <c r="F10" s="181"/>
      <c r="G10" s="8"/>
      <c r="H10" s="9"/>
      <c r="I10" s="9"/>
      <c r="K10" s="11"/>
      <c r="N10" s="6"/>
      <c r="O10" s="6"/>
      <c r="P10" s="6"/>
    </row>
    <row r="11" spans="1:16" s="10" customFormat="1" ht="15" customHeight="1">
      <c r="A11" s="7"/>
      <c r="B11" s="193">
        <v>2007</v>
      </c>
      <c r="C11" s="193">
        <v>2008</v>
      </c>
      <c r="D11" s="193">
        <v>2009</v>
      </c>
      <c r="E11" s="193">
        <v>2010</v>
      </c>
      <c r="F11" s="193">
        <v>2011</v>
      </c>
      <c r="G11" s="12"/>
      <c r="H11" s="184" t="s">
        <v>56</v>
      </c>
      <c r="I11" s="185"/>
      <c r="K11" s="11"/>
      <c r="N11" s="6"/>
      <c r="O11" s="6"/>
      <c r="P11" s="6"/>
    </row>
    <row r="12" spans="1:16" s="13" customFormat="1" ht="11.25" customHeight="1">
      <c r="A12" s="10"/>
      <c r="B12" s="194"/>
      <c r="C12" s="194"/>
      <c r="D12" s="194"/>
      <c r="E12" s="194"/>
      <c r="F12" s="194"/>
      <c r="G12" s="12"/>
      <c r="H12" s="52" t="s">
        <v>2</v>
      </c>
      <c r="I12" s="53" t="s">
        <v>3</v>
      </c>
      <c r="N12" s="191"/>
      <c r="O12" s="191"/>
      <c r="P12" s="191"/>
    </row>
    <row r="13" spans="1:16" s="13" customFormat="1" ht="18.75" customHeight="1">
      <c r="A13" s="14" t="s">
        <v>28</v>
      </c>
      <c r="B13" s="15">
        <v>19039</v>
      </c>
      <c r="C13" s="15">
        <v>8878</v>
      </c>
      <c r="D13" s="15">
        <v>30450</v>
      </c>
      <c r="E13" s="15">
        <v>20865</v>
      </c>
      <c r="F13" s="15">
        <v>9574.7999999999993</v>
      </c>
      <c r="G13" s="16"/>
      <c r="H13" s="17">
        <f>F13-E13</f>
        <v>-11290.2</v>
      </c>
      <c r="I13" s="18">
        <f>F13/E13-1</f>
        <v>-0.54110711718188353</v>
      </c>
      <c r="K13" s="57"/>
      <c r="L13" s="48"/>
      <c r="N13" s="191"/>
      <c r="O13" s="191"/>
      <c r="P13" s="191"/>
    </row>
    <row r="14" spans="1:16" s="13" customFormat="1" ht="18.75" customHeight="1">
      <c r="A14" s="14" t="s">
        <v>29</v>
      </c>
      <c r="B14" s="15">
        <v>207984</v>
      </c>
      <c r="C14" s="15">
        <v>188678</v>
      </c>
      <c r="D14" s="15">
        <v>268119</v>
      </c>
      <c r="E14" s="15">
        <v>258863</v>
      </c>
      <c r="F14" s="15">
        <v>264391.59999999998</v>
      </c>
      <c r="G14" s="16"/>
      <c r="H14" s="17">
        <f>F14-E14</f>
        <v>5528.5999999999767</v>
      </c>
      <c r="I14" s="18">
        <f>F14/E14-1</f>
        <v>2.1357243020439398E-2</v>
      </c>
      <c r="J14" s="20"/>
      <c r="K14" s="45"/>
      <c r="N14" s="191"/>
      <c r="O14" s="191"/>
      <c r="P14" s="191"/>
    </row>
    <row r="15" spans="1:16" s="13" customFormat="1" ht="30.75" customHeight="1">
      <c r="A15" s="49" t="s">
        <v>30</v>
      </c>
      <c r="B15" s="50">
        <f>(B13/B14)*100</f>
        <v>9.1540695438110617</v>
      </c>
      <c r="C15" s="50">
        <f>(C13/C14)*100</f>
        <v>4.7053710554489658</v>
      </c>
      <c r="D15" s="50">
        <f>(D13/D14)*100</f>
        <v>11.356897497006926</v>
      </c>
      <c r="E15" s="51">
        <f>IF(E14=0,0,(E13/E14)*100)</f>
        <v>8.0602480848943259</v>
      </c>
      <c r="F15" s="51">
        <f>IF(F14=0,0,(F13/F14)*100)</f>
        <v>3.6214463697031221</v>
      </c>
      <c r="G15" s="21"/>
      <c r="H15" s="189">
        <f>F15-E15</f>
        <v>-4.4388017151912038</v>
      </c>
      <c r="I15" s="190"/>
      <c r="J15" s="22"/>
      <c r="K15" s="22"/>
      <c r="L15" s="22"/>
      <c r="N15" s="191"/>
      <c r="O15" s="191"/>
      <c r="P15" s="191"/>
    </row>
    <row r="16" spans="1:16" ht="36" customHeight="1">
      <c r="A16" s="46"/>
      <c r="B16" s="196"/>
      <c r="C16" s="195"/>
      <c r="D16" s="195"/>
      <c r="E16" s="195"/>
      <c r="F16" s="24"/>
      <c r="G16" s="24"/>
      <c r="H16" s="25"/>
      <c r="I16" s="25"/>
      <c r="J16" s="26"/>
      <c r="N16" s="191"/>
      <c r="O16" s="191"/>
      <c r="P16" s="191"/>
    </row>
    <row r="17" spans="1:35" ht="18" customHeight="1">
      <c r="A17" s="29"/>
      <c r="B17" s="30"/>
      <c r="C17" s="30"/>
      <c r="D17" s="30"/>
      <c r="E17" s="30"/>
      <c r="F17" s="30"/>
      <c r="G17" s="30"/>
      <c r="H17" s="25"/>
      <c r="I17" s="25"/>
      <c r="J17" s="31"/>
      <c r="N17" s="191"/>
      <c r="O17" s="191"/>
      <c r="P17" s="191"/>
    </row>
    <row r="18" spans="1:35" ht="18" customHeight="1">
      <c r="A18" s="32"/>
      <c r="B18" s="33"/>
      <c r="C18" s="34"/>
      <c r="D18" s="34"/>
      <c r="E18" s="33"/>
      <c r="F18" s="33"/>
      <c r="G18" s="33"/>
      <c r="H18" s="35"/>
      <c r="I18" s="35"/>
      <c r="N18" s="191"/>
      <c r="O18" s="191"/>
      <c r="P18" s="191"/>
    </row>
    <row r="19" spans="1:35" ht="18" customHeight="1"/>
    <row r="20" spans="1:35" ht="18" customHeight="1">
      <c r="N20" s="191"/>
      <c r="O20" s="191"/>
      <c r="P20" s="191"/>
    </row>
    <row r="21" spans="1:35" ht="18" customHeight="1">
      <c r="N21" s="191"/>
      <c r="O21" s="191"/>
      <c r="P21" s="191"/>
    </row>
    <row r="22" spans="1:35" ht="18" customHeight="1">
      <c r="E22" s="36"/>
      <c r="F22" s="36"/>
      <c r="G22" s="36"/>
      <c r="H22" s="36"/>
      <c r="I22" s="36"/>
      <c r="J22" s="36"/>
      <c r="K22" s="36"/>
      <c r="L22" s="36"/>
      <c r="M22" s="36"/>
      <c r="N22" s="191"/>
      <c r="O22" s="191"/>
      <c r="P22" s="191"/>
      <c r="AF22" s="192" t="s">
        <v>6</v>
      </c>
      <c r="AG22" s="186">
        <v>2000</v>
      </c>
      <c r="AH22" s="37" t="s">
        <v>7</v>
      </c>
      <c r="AI22" s="39">
        <v>10.4</v>
      </c>
    </row>
    <row r="23" spans="1:35" ht="18" customHeight="1">
      <c r="E23" s="36"/>
      <c r="F23" s="36"/>
      <c r="G23" s="36"/>
      <c r="H23" s="36"/>
      <c r="I23" s="36"/>
      <c r="J23" s="36"/>
      <c r="K23" s="36"/>
      <c r="L23" s="36"/>
      <c r="M23" s="36"/>
      <c r="N23" s="191"/>
      <c r="O23" s="191"/>
      <c r="P23" s="191"/>
      <c r="Q23" s="36"/>
      <c r="AF23" s="192"/>
      <c r="AG23" s="187"/>
      <c r="AH23" s="37" t="s">
        <v>8</v>
      </c>
      <c r="AI23" s="39">
        <v>9.8000000000000007</v>
      </c>
    </row>
    <row r="24" spans="1:35" ht="18" customHeight="1">
      <c r="E24" s="36"/>
      <c r="F24" s="36"/>
      <c r="G24" s="36"/>
      <c r="H24" s="36"/>
      <c r="I24" s="36"/>
      <c r="J24" s="36"/>
      <c r="K24" s="36"/>
      <c r="L24" s="36"/>
      <c r="M24" s="36"/>
      <c r="N24" s="191"/>
      <c r="O24" s="191"/>
      <c r="P24" s="191"/>
      <c r="Q24" s="36"/>
      <c r="AF24" s="192"/>
      <c r="AG24" s="187"/>
      <c r="AH24" s="37" t="s">
        <v>9</v>
      </c>
      <c r="AI24" s="39">
        <v>8.6999999999999993</v>
      </c>
    </row>
    <row r="25" spans="1:35" ht="18" customHeight="1"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AF25" s="192"/>
      <c r="AG25" s="188"/>
      <c r="AH25" s="37" t="s">
        <v>10</v>
      </c>
      <c r="AI25" s="42">
        <v>9.15</v>
      </c>
    </row>
    <row r="26" spans="1:35" ht="18" customHeight="1"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AF26" s="192"/>
      <c r="AG26" s="186">
        <v>2001</v>
      </c>
      <c r="AH26" s="37" t="s">
        <v>7</v>
      </c>
      <c r="AI26" s="39">
        <v>10.4</v>
      </c>
    </row>
    <row r="27" spans="1:35" ht="18" customHeight="1">
      <c r="N27" s="36"/>
      <c r="O27" s="36"/>
      <c r="P27" s="36"/>
      <c r="Q27" s="36"/>
      <c r="AF27" s="192"/>
      <c r="AG27" s="187"/>
      <c r="AH27" s="37" t="s">
        <v>8</v>
      </c>
      <c r="AI27" s="42">
        <v>10</v>
      </c>
    </row>
    <row r="28" spans="1:35" ht="18" customHeight="1">
      <c r="N28" s="36"/>
      <c r="O28" s="36"/>
      <c r="P28" s="36"/>
      <c r="Q28" s="36"/>
      <c r="AF28" s="192"/>
      <c r="AG28" s="187"/>
      <c r="AH28" s="37" t="s">
        <v>9</v>
      </c>
      <c r="AI28" s="39">
        <v>10.7</v>
      </c>
    </row>
    <row r="29" spans="1:35" ht="18" customHeight="1">
      <c r="AF29" s="192"/>
      <c r="AG29" s="188"/>
      <c r="AH29" s="37" t="s">
        <v>10</v>
      </c>
      <c r="AI29" s="39">
        <v>9.3000000000000007</v>
      </c>
    </row>
    <row r="30" spans="1:35" ht="33" customHeight="1">
      <c r="AF30" s="192"/>
      <c r="AG30" s="38">
        <v>2002</v>
      </c>
      <c r="AH30" s="37" t="s">
        <v>7</v>
      </c>
      <c r="AI30" s="39">
        <v>10.199999999999999</v>
      </c>
    </row>
    <row r="31" spans="1:35" ht="33" customHeight="1">
      <c r="AF31" s="192"/>
      <c r="AG31" s="41"/>
      <c r="AH31" s="37" t="s">
        <v>10</v>
      </c>
      <c r="AI31" s="39">
        <v>13.5</v>
      </c>
    </row>
    <row r="32" spans="1:35" ht="38.25" customHeight="1"/>
    <row r="33" ht="38.25" customHeight="1"/>
    <row r="34" ht="38.25" customHeight="1"/>
    <row r="35" ht="48.75" customHeight="1"/>
    <row r="36" ht="23.25" customHeight="1"/>
    <row r="37" ht="23.25" customHeight="1"/>
    <row r="39" ht="8.25" customHeight="1"/>
    <row r="40" hidden="1"/>
    <row r="41" hidden="1"/>
    <row r="42" hidden="1"/>
    <row r="43" hidden="1"/>
    <row r="44" hidden="1"/>
    <row r="52" spans="1:1">
      <c r="A52" s="43"/>
    </row>
  </sheetData>
  <autoFilter ref="B21:B31"/>
  <mergeCells count="18">
    <mergeCell ref="AG22:AG25"/>
    <mergeCell ref="AG26:AG29"/>
    <mergeCell ref="N12:P15"/>
    <mergeCell ref="H15:I15"/>
    <mergeCell ref="B16:E16"/>
    <mergeCell ref="N16:P18"/>
    <mergeCell ref="N20:P24"/>
    <mergeCell ref="AF22:AF31"/>
    <mergeCell ref="E4:I4"/>
    <mergeCell ref="A7:I7"/>
    <mergeCell ref="A8:I8"/>
    <mergeCell ref="B10:F10"/>
    <mergeCell ref="F11:F12"/>
    <mergeCell ref="H11:I11"/>
    <mergeCell ref="B11:B12"/>
    <mergeCell ref="C11:C12"/>
    <mergeCell ref="D11:D12"/>
    <mergeCell ref="E11:E12"/>
  </mergeCells>
  <phoneticPr fontId="6" type="noConversion"/>
  <conditionalFormatting sqref="B13:F1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14:F14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/>
  <pageMargins left="0.78740157480314965" right="0.78740157480314965" top="0.39370078740157483" bottom="0.39370078740157483" header="0" footer="0"/>
  <pageSetup scale="8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showGridLines="0" zoomScaleNormal="100" zoomScaleSheetLayoutView="100" workbookViewId="0">
      <selection activeCell="B43" sqref="B43:B44"/>
    </sheetView>
  </sheetViews>
  <sheetFormatPr baseColWidth="10" defaultRowHeight="12.75"/>
  <cols>
    <col min="1" max="1" width="25.85546875" style="28" customWidth="1"/>
    <col min="2" max="6" width="10.140625" style="28" customWidth="1"/>
    <col min="7" max="7" width="1.5703125" style="28" customWidth="1"/>
    <col min="8" max="8" width="9.140625" style="28" customWidth="1"/>
    <col min="9" max="9" width="8.85546875" style="28" customWidth="1"/>
    <col min="10" max="10" width="1.28515625" style="28" customWidth="1"/>
    <col min="11" max="15" width="13" style="28" customWidth="1"/>
    <col min="16" max="16" width="10.28515625" style="28" customWidth="1"/>
    <col min="17" max="16384" width="11.42578125" style="28"/>
  </cols>
  <sheetData>
    <row r="1" spans="1:16" s="1" customFormat="1" ht="21" customHeight="1">
      <c r="C1" s="2"/>
      <c r="D1" s="2"/>
      <c r="E1" s="2"/>
      <c r="F1" s="2"/>
      <c r="G1" s="2"/>
      <c r="H1" s="2"/>
      <c r="I1" s="2"/>
      <c r="J1" s="3"/>
      <c r="K1" s="3"/>
    </row>
    <row r="2" spans="1:16" s="1" customFormat="1" ht="21" customHeight="1">
      <c r="C2" s="2"/>
      <c r="D2" s="2"/>
      <c r="E2" s="2"/>
      <c r="F2" s="2"/>
      <c r="G2" s="2"/>
      <c r="H2" s="2"/>
      <c r="I2" s="2"/>
      <c r="J2" s="3"/>
      <c r="K2" s="3"/>
    </row>
    <row r="3" spans="1:16" s="1" customFormat="1" ht="21" customHeight="1">
      <c r="C3" s="2"/>
      <c r="D3" s="2"/>
      <c r="E3" s="2"/>
      <c r="F3" s="2"/>
      <c r="G3" s="2"/>
      <c r="H3" s="2"/>
      <c r="I3" s="2"/>
      <c r="J3" s="3"/>
      <c r="K3" s="3"/>
    </row>
    <row r="4" spans="1:16" s="1" customFormat="1" ht="21" customHeight="1">
      <c r="C4" s="2"/>
      <c r="D4" s="2"/>
      <c r="E4" s="177"/>
      <c r="F4" s="177"/>
      <c r="G4" s="177"/>
      <c r="H4" s="177"/>
      <c r="I4" s="177"/>
      <c r="J4" s="3"/>
      <c r="K4" s="3"/>
    </row>
    <row r="5" spans="1:16" s="1" customFormat="1" ht="15.75" customHeight="1">
      <c r="C5" s="2"/>
      <c r="D5" s="2"/>
      <c r="E5" s="2"/>
      <c r="F5" s="2"/>
      <c r="G5" s="2"/>
      <c r="H5" s="2"/>
      <c r="I5" s="2"/>
      <c r="J5" s="3"/>
      <c r="K5" s="3"/>
    </row>
    <row r="6" spans="1:16" s="1" customFormat="1" ht="15.75" customHeight="1">
      <c r="A6" s="59"/>
      <c r="C6" s="2"/>
      <c r="D6" s="2"/>
      <c r="E6" s="2"/>
      <c r="F6" s="2"/>
      <c r="G6" s="2"/>
      <c r="H6" s="2"/>
      <c r="I6" s="2"/>
      <c r="J6" s="3"/>
      <c r="K6" s="3"/>
    </row>
    <row r="7" spans="1:16" s="1" customFormat="1" ht="21.95" customHeight="1">
      <c r="A7" s="178" t="s">
        <v>31</v>
      </c>
      <c r="B7" s="178"/>
      <c r="C7" s="178"/>
      <c r="D7" s="178"/>
      <c r="E7" s="178"/>
      <c r="F7" s="178"/>
      <c r="G7" s="178"/>
      <c r="H7" s="178"/>
      <c r="I7" s="178"/>
      <c r="J7" s="4"/>
      <c r="K7" s="4"/>
      <c r="L7" s="5"/>
      <c r="M7" s="5"/>
      <c r="N7" s="5"/>
      <c r="O7" s="5"/>
      <c r="P7" s="5"/>
    </row>
    <row r="8" spans="1:16" s="1" customFormat="1" ht="21.75" customHeight="1">
      <c r="A8" s="179" t="s">
        <v>1</v>
      </c>
      <c r="B8" s="179"/>
      <c r="C8" s="179"/>
      <c r="D8" s="179"/>
      <c r="E8" s="179"/>
      <c r="F8" s="179"/>
      <c r="G8" s="179"/>
      <c r="H8" s="179"/>
      <c r="I8" s="179"/>
      <c r="J8" s="4"/>
      <c r="K8" s="4"/>
      <c r="L8" s="5"/>
      <c r="M8" s="5"/>
      <c r="N8" s="5"/>
      <c r="O8" s="5"/>
      <c r="P8" s="5"/>
    </row>
    <row r="9" spans="1:16" s="1" customFormat="1" ht="15.75" customHeight="1">
      <c r="K9" s="3"/>
      <c r="O9" s="6"/>
      <c r="P9" s="6"/>
    </row>
    <row r="10" spans="1:16" s="10" customFormat="1" ht="15" customHeight="1">
      <c r="A10" s="7"/>
      <c r="B10" s="180" t="s">
        <v>49</v>
      </c>
      <c r="C10" s="181"/>
      <c r="D10" s="181"/>
      <c r="E10" s="181"/>
      <c r="F10" s="181"/>
      <c r="G10" s="8"/>
      <c r="H10" s="9"/>
      <c r="I10" s="9"/>
      <c r="K10" s="11"/>
      <c r="N10" s="6"/>
      <c r="O10" s="6"/>
      <c r="P10" s="6"/>
    </row>
    <row r="11" spans="1:16" s="10" customFormat="1" ht="15" customHeight="1">
      <c r="A11" s="7"/>
      <c r="B11" s="193">
        <v>2007</v>
      </c>
      <c r="C11" s="193">
        <v>2008</v>
      </c>
      <c r="D11" s="193">
        <v>2009</v>
      </c>
      <c r="E11" s="193">
        <v>2010</v>
      </c>
      <c r="F11" s="193">
        <v>2011</v>
      </c>
      <c r="G11" s="12"/>
      <c r="H11" s="184" t="s">
        <v>56</v>
      </c>
      <c r="I11" s="185"/>
      <c r="K11" s="11"/>
      <c r="N11" s="6"/>
      <c r="O11" s="6"/>
      <c r="P11" s="6"/>
    </row>
    <row r="12" spans="1:16" s="13" customFormat="1" ht="11.25" customHeight="1">
      <c r="A12" s="10"/>
      <c r="B12" s="194"/>
      <c r="C12" s="194"/>
      <c r="D12" s="194"/>
      <c r="E12" s="194"/>
      <c r="F12" s="194"/>
      <c r="G12" s="12"/>
      <c r="H12" s="52" t="s">
        <v>2</v>
      </c>
      <c r="I12" s="53" t="s">
        <v>3</v>
      </c>
      <c r="N12" s="191"/>
      <c r="O12" s="191"/>
      <c r="P12" s="191"/>
    </row>
    <row r="13" spans="1:16" s="13" customFormat="1" ht="18.75" customHeight="1">
      <c r="A13" s="14" t="s">
        <v>32</v>
      </c>
      <c r="B13" s="15">
        <v>37984</v>
      </c>
      <c r="C13" s="15">
        <v>14026</v>
      </c>
      <c r="D13" s="15">
        <v>53245</v>
      </c>
      <c r="E13" s="15">
        <v>46050</v>
      </c>
      <c r="F13" s="15">
        <v>39418.559999999998</v>
      </c>
      <c r="G13" s="16"/>
      <c r="H13" s="17">
        <f>F13-E13</f>
        <v>-6631.4400000000023</v>
      </c>
      <c r="I13" s="18">
        <f>F13/E13-1</f>
        <v>-0.14400521172638436</v>
      </c>
      <c r="M13" s="79"/>
      <c r="N13" s="191"/>
      <c r="O13" s="191"/>
      <c r="P13" s="191"/>
    </row>
    <row r="14" spans="1:16" s="13" customFormat="1" ht="18.75" customHeight="1">
      <c r="A14" s="14" t="s">
        <v>33</v>
      </c>
      <c r="B14" s="15">
        <v>78961</v>
      </c>
      <c r="C14" s="15">
        <v>32374.5</v>
      </c>
      <c r="D14" s="15">
        <v>47500</v>
      </c>
      <c r="E14" s="15">
        <v>47500</v>
      </c>
      <c r="F14" s="15">
        <v>27094.912</v>
      </c>
      <c r="G14" s="16"/>
      <c r="H14" s="17">
        <f>F14-E14</f>
        <v>-20405.088</v>
      </c>
      <c r="I14" s="18">
        <f>F14/E14-1</f>
        <v>-0.42958079999999998</v>
      </c>
      <c r="J14" s="20"/>
      <c r="K14" s="19"/>
      <c r="M14" s="79"/>
      <c r="N14" s="191"/>
      <c r="O14" s="191"/>
      <c r="P14" s="191"/>
    </row>
    <row r="15" spans="1:16" s="13" customFormat="1" ht="30.75" customHeight="1">
      <c r="A15" s="49" t="s">
        <v>34</v>
      </c>
      <c r="B15" s="50">
        <f>(B13/B14)*100</f>
        <v>48.104760578006868</v>
      </c>
      <c r="C15" s="50">
        <f>(C13/C14)*100</f>
        <v>43.324221223493794</v>
      </c>
      <c r="D15" s="50">
        <f>(D13/D14)*100</f>
        <v>112.09473684210526</v>
      </c>
      <c r="E15" s="51">
        <f>IF(E14=0,0,(E13/E14)*100)</f>
        <v>96.94736842105263</v>
      </c>
      <c r="F15" s="51">
        <f>IF(F14=0,0,(F13/F14)*100)</f>
        <v>145.48325530638371</v>
      </c>
      <c r="G15" s="21"/>
      <c r="H15" s="197">
        <f>F15-E15</f>
        <v>48.535886885331081</v>
      </c>
      <c r="I15" s="190"/>
      <c r="J15" s="22"/>
      <c r="K15" s="22"/>
      <c r="L15" s="22"/>
      <c r="M15" s="22"/>
      <c r="N15" s="191"/>
      <c r="O15" s="191"/>
      <c r="P15" s="191"/>
    </row>
    <row r="16" spans="1:16" ht="36" customHeight="1">
      <c r="A16" s="46"/>
      <c r="B16" s="195"/>
      <c r="C16" s="195"/>
      <c r="D16" s="195"/>
      <c r="E16" s="195"/>
      <c r="F16" s="24"/>
      <c r="G16" s="24"/>
      <c r="H16" s="25"/>
      <c r="I16" s="25"/>
      <c r="J16" s="26"/>
      <c r="K16" s="27"/>
      <c r="L16" s="83"/>
      <c r="N16" s="191"/>
      <c r="O16" s="191"/>
      <c r="P16" s="191"/>
    </row>
    <row r="17" spans="1:35" ht="18" customHeight="1">
      <c r="A17" s="29"/>
      <c r="B17" s="30"/>
      <c r="C17" s="30"/>
      <c r="D17" s="30"/>
      <c r="E17" s="30"/>
      <c r="F17" s="30"/>
      <c r="G17" s="30"/>
      <c r="H17" s="25"/>
      <c r="I17" s="25"/>
      <c r="J17" s="31"/>
      <c r="N17" s="191"/>
      <c r="O17" s="191"/>
      <c r="P17" s="191"/>
    </row>
    <row r="18" spans="1:35" ht="18" customHeight="1">
      <c r="A18" s="32"/>
      <c r="B18" s="33"/>
      <c r="C18" s="34"/>
      <c r="D18" s="34"/>
      <c r="E18" s="33"/>
      <c r="F18" s="33"/>
      <c r="G18" s="33"/>
      <c r="H18" s="35"/>
      <c r="I18" s="35"/>
      <c r="K18" s="27"/>
      <c r="N18" s="191"/>
      <c r="O18" s="191"/>
      <c r="P18" s="191"/>
    </row>
    <row r="19" spans="1:35" ht="18" customHeight="1"/>
    <row r="20" spans="1:35" ht="18" customHeight="1">
      <c r="N20" s="191"/>
      <c r="O20" s="191"/>
      <c r="P20" s="191"/>
    </row>
    <row r="21" spans="1:35" ht="18" customHeight="1">
      <c r="N21" s="191"/>
      <c r="O21" s="191"/>
      <c r="P21" s="191"/>
    </row>
    <row r="22" spans="1:35" ht="18" customHeight="1">
      <c r="E22" s="36"/>
      <c r="F22" s="36"/>
      <c r="G22" s="36"/>
      <c r="H22" s="36"/>
      <c r="I22" s="36"/>
      <c r="J22" s="36"/>
      <c r="K22" s="36"/>
      <c r="L22" s="36"/>
      <c r="M22" s="36"/>
      <c r="N22" s="191"/>
      <c r="O22" s="191"/>
      <c r="P22" s="191"/>
      <c r="AF22" s="192" t="s">
        <v>6</v>
      </c>
      <c r="AG22" s="186">
        <v>2000</v>
      </c>
      <c r="AH22" s="37" t="s">
        <v>7</v>
      </c>
      <c r="AI22" s="39">
        <v>10.4</v>
      </c>
    </row>
    <row r="23" spans="1:35" ht="18" customHeight="1">
      <c r="E23" s="36"/>
      <c r="F23" s="36"/>
      <c r="G23" s="36"/>
      <c r="H23" s="36"/>
      <c r="I23" s="36"/>
      <c r="J23" s="36"/>
      <c r="K23" s="36"/>
      <c r="L23" s="36"/>
      <c r="M23" s="36"/>
      <c r="N23" s="191"/>
      <c r="O23" s="191"/>
      <c r="P23" s="191"/>
      <c r="Q23" s="36"/>
      <c r="AF23" s="192"/>
      <c r="AG23" s="187"/>
      <c r="AH23" s="37" t="s">
        <v>8</v>
      </c>
      <c r="AI23" s="39">
        <v>9.8000000000000007</v>
      </c>
    </row>
    <row r="24" spans="1:35" ht="18" customHeight="1">
      <c r="E24" s="36"/>
      <c r="F24" s="36"/>
      <c r="G24" s="36"/>
      <c r="H24" s="36"/>
      <c r="I24" s="36"/>
      <c r="J24" s="36"/>
      <c r="K24" s="36"/>
      <c r="L24" s="36"/>
      <c r="M24" s="36"/>
      <c r="N24" s="191"/>
      <c r="O24" s="191"/>
      <c r="P24" s="191"/>
      <c r="Q24" s="36"/>
      <c r="AF24" s="192"/>
      <c r="AG24" s="187"/>
      <c r="AH24" s="37" t="s">
        <v>9</v>
      </c>
      <c r="AI24" s="39">
        <v>8.6999999999999993</v>
      </c>
    </row>
    <row r="25" spans="1:35" ht="18" customHeight="1"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AF25" s="192"/>
      <c r="AG25" s="188"/>
      <c r="AH25" s="37" t="s">
        <v>10</v>
      </c>
      <c r="AI25" s="42">
        <v>9.15</v>
      </c>
    </row>
    <row r="26" spans="1:35" ht="18" customHeight="1"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AF26" s="192"/>
      <c r="AG26" s="186">
        <v>2001</v>
      </c>
      <c r="AH26" s="37" t="s">
        <v>7</v>
      </c>
      <c r="AI26" s="39">
        <v>10.4</v>
      </c>
    </row>
    <row r="27" spans="1:35" ht="18" customHeight="1">
      <c r="N27" s="36"/>
      <c r="O27" s="36"/>
      <c r="P27" s="36"/>
      <c r="Q27" s="36"/>
      <c r="AF27" s="192"/>
      <c r="AG27" s="187"/>
      <c r="AH27" s="37" t="s">
        <v>8</v>
      </c>
      <c r="AI27" s="42">
        <v>10</v>
      </c>
    </row>
    <row r="28" spans="1:35" ht="18" customHeight="1">
      <c r="N28" s="36"/>
      <c r="O28" s="36"/>
      <c r="P28" s="36"/>
      <c r="Q28" s="36"/>
      <c r="AF28" s="192"/>
      <c r="AG28" s="187"/>
      <c r="AH28" s="37" t="s">
        <v>9</v>
      </c>
      <c r="AI28" s="39">
        <v>10.7</v>
      </c>
    </row>
    <row r="29" spans="1:35" ht="18" customHeight="1">
      <c r="AF29" s="192"/>
      <c r="AG29" s="188"/>
      <c r="AH29" s="37" t="s">
        <v>10</v>
      </c>
      <c r="AI29" s="39">
        <v>9.3000000000000007</v>
      </c>
    </row>
    <row r="30" spans="1:35" ht="33" customHeight="1">
      <c r="AF30" s="192"/>
      <c r="AG30" s="38">
        <v>2002</v>
      </c>
      <c r="AH30" s="37" t="s">
        <v>7</v>
      </c>
      <c r="AI30" s="39">
        <v>10.199999999999999</v>
      </c>
    </row>
    <row r="31" spans="1:35" ht="33" customHeight="1">
      <c r="AF31" s="192"/>
      <c r="AG31" s="41"/>
      <c r="AH31" s="37" t="s">
        <v>10</v>
      </c>
      <c r="AI31" s="39">
        <v>13.5</v>
      </c>
    </row>
    <row r="32" spans="1:35" ht="38.25" customHeight="1"/>
    <row r="33" ht="38.25" customHeight="1"/>
    <row r="34" ht="38.25" customHeight="1"/>
    <row r="35" ht="48.75" customHeight="1"/>
    <row r="36" ht="23.25" customHeight="1"/>
    <row r="37" ht="23.25" customHeight="1"/>
    <row r="39" ht="8.25" customHeight="1"/>
    <row r="40" hidden="1"/>
    <row r="41" hidden="1"/>
    <row r="42" hidden="1"/>
    <row r="43" hidden="1"/>
    <row r="44" hidden="1"/>
    <row r="52" spans="1:1">
      <c r="A52" s="43"/>
    </row>
  </sheetData>
  <autoFilter ref="B21:B31"/>
  <mergeCells count="18">
    <mergeCell ref="AG22:AG25"/>
    <mergeCell ref="AG26:AG29"/>
    <mergeCell ref="N12:P15"/>
    <mergeCell ref="H15:I15"/>
    <mergeCell ref="B16:E16"/>
    <mergeCell ref="N16:P18"/>
    <mergeCell ref="N20:P24"/>
    <mergeCell ref="AF22:AF31"/>
    <mergeCell ref="E4:I4"/>
    <mergeCell ref="A7:I7"/>
    <mergeCell ref="A8:I8"/>
    <mergeCell ref="B10:F10"/>
    <mergeCell ref="F11:F12"/>
    <mergeCell ref="H11:I11"/>
    <mergeCell ref="B11:B12"/>
    <mergeCell ref="C11:C12"/>
    <mergeCell ref="D11:D12"/>
    <mergeCell ref="E11:E12"/>
  </mergeCells>
  <phoneticPr fontId="6" type="noConversion"/>
  <conditionalFormatting sqref="B13:F1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14:F1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15:F15">
    <cfRule type="iconSet" priority="1">
      <iconSet>
        <cfvo type="percent" val="0"/>
        <cfvo type="percent" val="33"/>
        <cfvo type="percent" val="67"/>
      </iconSet>
    </cfRule>
  </conditionalFormatting>
  <printOptions horizontalCentered="1"/>
  <pageMargins left="0.78740157480314965" right="0.78740157480314965" top="0.39370078740157483" bottom="0.39370078740157483" header="0" footer="0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Resumen</vt:lpstr>
      <vt:lpstr>CAP-I</vt:lpstr>
      <vt:lpstr>C-PSA</vt:lpstr>
      <vt:lpstr>EPRT</vt:lpstr>
      <vt:lpstr>EPR</vt:lpstr>
      <vt:lpstr>EGC</vt:lpstr>
      <vt:lpstr>EGI</vt:lpstr>
      <vt:lpstr>AUTOF</vt:lpstr>
      <vt:lpstr>CAIP</vt:lpstr>
      <vt:lpstr>CNPR</vt:lpstr>
      <vt:lpstr>AUTOF!Área_de_impresión</vt:lpstr>
      <vt:lpstr>CAIP!Área_de_impresión</vt:lpstr>
      <vt:lpstr>'CAP-I'!Área_de_impresión</vt:lpstr>
      <vt:lpstr>CNPR!Área_de_impresión</vt:lpstr>
      <vt:lpstr>'C-PSA'!Área_de_impresión</vt:lpstr>
      <vt:lpstr>EGC!Área_de_impresión</vt:lpstr>
      <vt:lpstr>EGI!Área_de_impresión</vt:lpstr>
      <vt:lpstr>EPR!Área_de_impresión</vt:lpstr>
      <vt:lpstr>EPRT!Área_de_impresión</vt:lpstr>
      <vt:lpstr>Resumen!Área_de_impresión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CONALEP</dc:creator>
  <cp:lastModifiedBy>FLOR DE AZAHALIA MORA TORRES</cp:lastModifiedBy>
  <cp:lastPrinted>2011-05-18T18:36:05Z</cp:lastPrinted>
  <dcterms:created xsi:type="dcterms:W3CDTF">2009-01-21T15:07:24Z</dcterms:created>
  <dcterms:modified xsi:type="dcterms:W3CDTF">2011-08-03T22:27:58Z</dcterms:modified>
</cp:coreProperties>
</file>