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Usuario\Documents\Flor\2016\Estadística\Indicadores\Segundo trimestre\"/>
    </mc:Choice>
  </mc:AlternateContent>
  <bookViews>
    <workbookView xWindow="0" yWindow="0" windowWidth="20490" windowHeight="7740" tabRatio="729"/>
  </bookViews>
  <sheets>
    <sheet name="Resumen" sheetId="50" r:id="rId1"/>
    <sheet name="CAP-I" sheetId="49" r:id="rId2"/>
    <sheet name="Análisis" sheetId="51" state="hidden" r:id="rId3"/>
    <sheet name="C-PSP" sheetId="25" r:id="rId4"/>
    <sheet name="EPRT" sheetId="40" r:id="rId5"/>
    <sheet name="EPR" sheetId="48" r:id="rId6"/>
    <sheet name="EGC" sheetId="42" r:id="rId7"/>
    <sheet name="EGI" sheetId="43" r:id="rId8"/>
    <sheet name="AUTOF" sheetId="44" r:id="rId9"/>
    <sheet name="CAIP" sheetId="45" r:id="rId10"/>
    <sheet name="CNPR" sheetId="46" r:id="rId11"/>
  </sheets>
  <externalReferences>
    <externalReference r:id="rId12"/>
  </externalReferences>
  <definedNames>
    <definedName name="_xlnm._FilterDatabase" localSheetId="8" hidden="1">AUTOF!$B$21:$B$31</definedName>
    <definedName name="_xlnm._FilterDatabase" localSheetId="9" hidden="1">CAIP!$B$21:$B$28</definedName>
    <definedName name="_xlnm._FilterDatabase" localSheetId="1" hidden="1">'CAP-I'!$B$19:$B$29</definedName>
    <definedName name="_xlnm._FilterDatabase" localSheetId="10" hidden="1">CNPR!$B$22:$B$27</definedName>
    <definedName name="_xlnm._FilterDatabase" localSheetId="6" hidden="1">EGC!$B$21:$B$26</definedName>
    <definedName name="_xlnm._FilterDatabase" localSheetId="7" hidden="1">EGI!$B$22:$B$31</definedName>
    <definedName name="_xlnm._FilterDatabase" localSheetId="5" hidden="1">EPR!$B$21:$B$30</definedName>
    <definedName name="_xlnm._FilterDatabase" localSheetId="4" hidden="1">EPRT!$B$21:$B$31</definedName>
    <definedName name="A_impresión_IM" localSheetId="2">#REF!</definedName>
    <definedName name="A_impresión_IM" localSheetId="8">#REF!</definedName>
    <definedName name="A_impresión_IM" localSheetId="9">#REF!</definedName>
    <definedName name="A_impresión_IM" localSheetId="1">#REF!</definedName>
    <definedName name="A_impresión_IM" localSheetId="10">#REF!</definedName>
    <definedName name="A_impresión_IM" localSheetId="3">#REF!</definedName>
    <definedName name="A_impresión_IM" localSheetId="6">#REF!</definedName>
    <definedName name="A_impresión_IM" localSheetId="7">#REF!</definedName>
    <definedName name="A_impresión_IM" localSheetId="5">#REF!</definedName>
    <definedName name="A_impresión_IM" localSheetId="4">#REF!</definedName>
    <definedName name="A_impresión_IM" localSheetId="0">#REF!</definedName>
    <definedName name="A_impresión_IM">#REF!</definedName>
    <definedName name="a_impresión_imn" localSheetId="2">#REF!</definedName>
    <definedName name="a_impresión_imn" localSheetId="1">#REF!</definedName>
    <definedName name="a_impresión_imn" localSheetId="0">#REF!</definedName>
    <definedName name="a_impresión_imn">#REF!</definedName>
    <definedName name="Abril" localSheetId="2">#REF!</definedName>
    <definedName name="Abril" localSheetId="1">#REF!</definedName>
    <definedName name="Abril" localSheetId="0">#REF!</definedName>
    <definedName name="Abril">#REF!</definedName>
    <definedName name="AbrilA" localSheetId="2">#REF!</definedName>
    <definedName name="AbrilA" localSheetId="1">#REF!</definedName>
    <definedName name="AbrilA" localSheetId="0">#REF!</definedName>
    <definedName name="AbrilA">#REF!</definedName>
    <definedName name="Agosto" localSheetId="2">#REF!</definedName>
    <definedName name="Agosto" localSheetId="1">#REF!</definedName>
    <definedName name="Agosto" localSheetId="0">#REF!</definedName>
    <definedName name="Agosto">#REF!</definedName>
    <definedName name="AgostoA" localSheetId="2">#REF!</definedName>
    <definedName name="AgostoA" localSheetId="1">#REF!</definedName>
    <definedName name="AgostoA" localSheetId="0">#REF!</definedName>
    <definedName name="AgostoA">#REF!</definedName>
    <definedName name="_xlnm.Print_Area" localSheetId="8">AUTOF!$A$1:$I$32</definedName>
    <definedName name="_xlnm.Print_Area" localSheetId="9">CAIP!$A$1:$I$32</definedName>
    <definedName name="_xlnm.Print_Area" localSheetId="1">'CAP-I'!$A$1:$J$33</definedName>
    <definedName name="_xlnm.Print_Area" localSheetId="10">CNPR!$A$1:$I$32</definedName>
    <definedName name="_xlnm.Print_Area" localSheetId="3">'C-PSP'!$A$1:$I$33</definedName>
    <definedName name="_xlnm.Print_Area" localSheetId="6">EGC!$A$1:$I$33</definedName>
    <definedName name="_xlnm.Print_Area" localSheetId="7">EGI!$A$1:$I$33</definedName>
    <definedName name="_xlnm.Print_Area" localSheetId="5">EPR!$A$1:$I$33</definedName>
    <definedName name="_xlnm.Print_Area" localSheetId="4">EPRT!$A$1:$I$33</definedName>
    <definedName name="_xlnm.Print_Area" localSheetId="0">Resumen!$A$1:$F$30</definedName>
    <definedName name="Clave" localSheetId="2">#REF!</definedName>
    <definedName name="Clave" localSheetId="1">#REF!</definedName>
    <definedName name="Clave" localSheetId="0">#REF!</definedName>
    <definedName name="Clave">#REF!</definedName>
    <definedName name="Desviación" localSheetId="2">IF(AND(#REF!=0,#REF!=0),0,IF(AND(#REF!=0,#REF!&gt;0),"----",(#REF!-#REF!)/#REF!))</definedName>
    <definedName name="Desviación" localSheetId="1">IF(AND(#REF!=0,#REF!=0),0,IF(AND(#REF!=0,#REF!&gt;0),"----",(#REF!-#REF!)/#REF!))</definedName>
    <definedName name="Desviación" localSheetId="5">IF(AND(#REF!=0,#REF!=0),0,IF(AND(#REF!=0,#REF!&gt;0),"----",(#REF!-#REF!)/#REF!))</definedName>
    <definedName name="Desviación" localSheetId="4">IF(AND(#REF!=0,#REF!=0),0,IF(AND(#REF!=0,#REF!&gt;0),"----",(#REF!-#REF!)/#REF!))</definedName>
    <definedName name="Desviación" localSheetId="0">IF(AND(#REF!=0,#REF!=0),0,IF(AND(#REF!=0,#REF!&gt;0),"----",(#REF!-#REF!)/#REF!))</definedName>
    <definedName name="Desviación">IF(AND(#REF!=0,#REF!=0),0,IF(AND(#REF!=0,#REF!&gt;0),"----",(#REF!-#REF!)/#REF!))</definedName>
    <definedName name="Diciembre" localSheetId="2">#REF!</definedName>
    <definedName name="Diciembre" localSheetId="1">#REF!</definedName>
    <definedName name="Diciembre" localSheetId="0">#REF!</definedName>
    <definedName name="Diciembre">#REF!</definedName>
    <definedName name="DiciembreA" localSheetId="2">#REF!</definedName>
    <definedName name="DiciembreA" localSheetId="1">#REF!</definedName>
    <definedName name="DiciembreA" localSheetId="0">#REF!</definedName>
    <definedName name="DiciembreA">#REF!</definedName>
    <definedName name="Enero" localSheetId="2">#REF!</definedName>
    <definedName name="Enero" localSheetId="1">#REF!</definedName>
    <definedName name="Enero" localSheetId="0">#REF!</definedName>
    <definedName name="Enero">#REF!</definedName>
    <definedName name="EneroA" localSheetId="2">#REF!</definedName>
    <definedName name="EneroA" localSheetId="1">#REF!</definedName>
    <definedName name="EneroA" localSheetId="0">#REF!</definedName>
    <definedName name="EneroA">#REF!</definedName>
    <definedName name="Entidad" localSheetId="2">#REF!</definedName>
    <definedName name="Entidad" localSheetId="1">#REF!</definedName>
    <definedName name="Entidad" localSheetId="0">#REF!</definedName>
    <definedName name="Entidad">#REF!</definedName>
    <definedName name="Febrero" localSheetId="2">#REF!</definedName>
    <definedName name="Febrero" localSheetId="1">#REF!</definedName>
    <definedName name="Febrero" localSheetId="0">#REF!</definedName>
    <definedName name="Febrero">#REF!</definedName>
    <definedName name="FebreroA" localSheetId="2">#REF!</definedName>
    <definedName name="FebreroA" localSheetId="1">#REF!</definedName>
    <definedName name="FebreroA" localSheetId="0">#REF!</definedName>
    <definedName name="FebreroA">#REF!</definedName>
    <definedName name="Julio" localSheetId="2">#REF!</definedName>
    <definedName name="Julio" localSheetId="1">#REF!</definedName>
    <definedName name="Julio" localSheetId="0">#REF!</definedName>
    <definedName name="Julio">#REF!</definedName>
    <definedName name="JulioA" localSheetId="2">#REF!</definedName>
    <definedName name="JulioA" localSheetId="1">#REF!</definedName>
    <definedName name="JulioA" localSheetId="0">#REF!</definedName>
    <definedName name="JulioA">#REF!</definedName>
    <definedName name="Junio" localSheetId="2">#REF!</definedName>
    <definedName name="Junio" localSheetId="1">#REF!</definedName>
    <definedName name="Junio" localSheetId="0">#REF!</definedName>
    <definedName name="Junio">#REF!</definedName>
    <definedName name="JunioA" localSheetId="2">#REF!</definedName>
    <definedName name="JunioA" localSheetId="1">#REF!</definedName>
    <definedName name="JunioA" localSheetId="0">#REF!</definedName>
    <definedName name="JunioA">#REF!</definedName>
    <definedName name="Marzo" localSheetId="2">#REF!</definedName>
    <definedName name="Marzo" localSheetId="1">#REF!</definedName>
    <definedName name="Marzo" localSheetId="0">#REF!</definedName>
    <definedName name="Marzo">#REF!</definedName>
    <definedName name="MarzoA" localSheetId="2">#REF!</definedName>
    <definedName name="MarzoA" localSheetId="1">#REF!</definedName>
    <definedName name="MarzoA" localSheetId="0">#REF!</definedName>
    <definedName name="MarzoA">#REF!</definedName>
    <definedName name="MaxAnual" localSheetId="2">MAX(#REF!,#REF!,#REF!,#REF!,#REF!,#REF!,#REF!,#REF!,#REF!,#REF!,#REF!,#REF!)</definedName>
    <definedName name="MaxAnual" localSheetId="1">MAX(#REF!,#REF!,#REF!,#REF!,#REF!,#REF!,#REF!,#REF!,#REF!,#REF!,#REF!,#REF!)</definedName>
    <definedName name="MaxAnual" localSheetId="5">MAX(#REF!,#REF!,#REF!,#REF!,#REF!,#REF!,#REF!,#REF!,#REF!,#REF!,#REF!,#REF!)</definedName>
    <definedName name="MaxAnual" localSheetId="4">MAX(#REF!,#REF!,#REF!,#REF!,#REF!,#REF!,#REF!,#REF!,#REF!,#REF!,#REF!,#REF!)</definedName>
    <definedName name="MaxAnual" localSheetId="0">MAX(#REF!,#REF!,#REF!,#REF!,#REF!,#REF!,#REF!,#REF!,#REF!,#REF!,#REF!,#REF!)</definedName>
    <definedName name="MaxAnual">MAX(#REF!,#REF!,#REF!,#REF!,#REF!,#REF!,#REF!,#REF!,#REF!,#REF!,#REF!,#REF!)</definedName>
    <definedName name="Máximo" localSheetId="2">MAX(#REF!)</definedName>
    <definedName name="Máximo" localSheetId="1">MAX(#REF!)</definedName>
    <definedName name="Máximo" localSheetId="0">MAX(#REF!)</definedName>
    <definedName name="Máximo">MAX(#REF!)</definedName>
    <definedName name="MaxTrimestral" localSheetId="2">MAX(#REF!,#REF!,#REF!,#REF!)</definedName>
    <definedName name="MaxTrimestral" localSheetId="1">MAX(#REF!,#REF!,#REF!,#REF!)</definedName>
    <definedName name="MaxTrimestral" localSheetId="5">MAX(#REF!,#REF!,#REF!,#REF!)</definedName>
    <definedName name="MaxTrimestral" localSheetId="4">MAX(#REF!,#REF!,#REF!,#REF!)</definedName>
    <definedName name="MaxTrimestral" localSheetId="0">MAX(#REF!,#REF!,#REF!,#REF!)</definedName>
    <definedName name="MaxTrimestral">MAX(#REF!,#REF!,#REF!,#REF!)</definedName>
    <definedName name="Mayo" localSheetId="2">#REF!</definedName>
    <definedName name="Mayo" localSheetId="1">#REF!</definedName>
    <definedName name="Mayo" localSheetId="0">#REF!</definedName>
    <definedName name="Mayo">#REF!</definedName>
    <definedName name="MayoA" localSheetId="2">#REF!</definedName>
    <definedName name="MayoA" localSheetId="1">#REF!</definedName>
    <definedName name="MayoA" localSheetId="0">#REF!</definedName>
    <definedName name="MayoA">#REF!</definedName>
    <definedName name="NombrePlantel">[1]PCEU01!$B$9</definedName>
    <definedName name="Noviembre" localSheetId="2">#REF!</definedName>
    <definedName name="Noviembre" localSheetId="1">#REF!</definedName>
    <definedName name="Noviembre" localSheetId="0">#REF!</definedName>
    <definedName name="Noviembre">#REF!</definedName>
    <definedName name="NoviembreA" localSheetId="2">#REF!</definedName>
    <definedName name="NoviembreA" localSheetId="1">#REF!</definedName>
    <definedName name="NoviembreA" localSheetId="0">#REF!</definedName>
    <definedName name="NoviembreA">#REF!</definedName>
    <definedName name="Octubre" localSheetId="2">#REF!</definedName>
    <definedName name="Octubre" localSheetId="1">#REF!</definedName>
    <definedName name="Octubre" localSheetId="0">#REF!</definedName>
    <definedName name="Octubre">#REF!</definedName>
    <definedName name="OctubreA" localSheetId="2">#REF!</definedName>
    <definedName name="OctubreA" localSheetId="1">#REF!</definedName>
    <definedName name="OctubreA" localSheetId="0">#REF!</definedName>
    <definedName name="OctubreA">#REF!</definedName>
    <definedName name="Plantel" localSheetId="2">#REF!</definedName>
    <definedName name="Plantel" localSheetId="1">#REF!</definedName>
    <definedName name="Plantel" localSheetId="0">#REF!</definedName>
    <definedName name="Plantel">#REF!</definedName>
    <definedName name="PORCENTUAL" localSheetId="2">#REF!</definedName>
    <definedName name="PORCENTUAL" localSheetId="1">#REF!</definedName>
    <definedName name="PORCENTUAL" localSheetId="0">#REF!</definedName>
    <definedName name="PORCENTUAL">#REF!</definedName>
    <definedName name="q" localSheetId="2">#REF!</definedName>
    <definedName name="q" localSheetId="1">#REF!</definedName>
    <definedName name="q" localSheetId="0">#REF!</definedName>
    <definedName name="q">#REF!</definedName>
    <definedName name="s" localSheetId="2">#REF!</definedName>
    <definedName name="s" localSheetId="1">#REF!</definedName>
    <definedName name="s" localSheetId="0">#REF!</definedName>
    <definedName name="s">#REF!</definedName>
    <definedName name="Septiembre" localSheetId="2">#REF!</definedName>
    <definedName name="Septiembre" localSheetId="1">#REF!</definedName>
    <definedName name="Septiembre" localSheetId="0">#REF!</definedName>
    <definedName name="Septiembre">#REF!</definedName>
    <definedName name="SeptiembreA" localSheetId="2">#REF!</definedName>
    <definedName name="SeptiembreA" localSheetId="1">#REF!</definedName>
    <definedName name="SeptiembreA" localSheetId="0">#REF!</definedName>
    <definedName name="SeptiembreA">#REF!</definedName>
    <definedName name="SumaAnual" localSheetId="2">SUM(#REF!,#REF!,#REF!,#REF!,#REF!,#REF!,#REF!,#REF!,#REF!,#REF!,#REF!,#REF!)</definedName>
    <definedName name="SumaAnual" localSheetId="1">SUM(#REF!,#REF!,#REF!,#REF!,#REF!,#REF!,#REF!,#REF!,#REF!,#REF!,#REF!,#REF!)</definedName>
    <definedName name="SumaAnual" localSheetId="5">SUM(#REF!,#REF!,#REF!,#REF!,#REF!,#REF!,#REF!,#REF!,#REF!,#REF!,#REF!,#REF!)</definedName>
    <definedName name="SumaAnual" localSheetId="4">SUM(#REF!,#REF!,#REF!,#REF!,#REF!,#REF!,#REF!,#REF!,#REF!,#REF!,#REF!,#REF!)</definedName>
    <definedName name="SumaAnual" localSheetId="0">SUM(#REF!,#REF!,#REF!,#REF!,#REF!,#REF!,#REF!,#REF!,#REF!,#REF!,#REF!,#REF!)</definedName>
    <definedName name="SumaAnual">SUM(#REF!,#REF!,#REF!,#REF!,#REF!,#REF!,#REF!,#REF!,#REF!,#REF!,#REF!,#REF!)</definedName>
    <definedName name="Sumas" localSheetId="2">SUM(#REF!)</definedName>
    <definedName name="Sumas" localSheetId="1">SUM(#REF!)</definedName>
    <definedName name="Sumas" localSheetId="0">SUM(#REF!)</definedName>
    <definedName name="Sumas">SUM(#REF!)</definedName>
    <definedName name="SumaTrimestral" localSheetId="2">SUM(#REF!,#REF!,#REF!,#REF!)</definedName>
    <definedName name="SumaTrimestral" localSheetId="1">SUM(#REF!,#REF!,#REF!,#REF!)</definedName>
    <definedName name="SumaTrimestral" localSheetId="0">SUM(#REF!,#REF!,#REF!,#REF!)</definedName>
    <definedName name="SumaTrimestral">SUM(#REF!,#REF!,#REF!,#REF!)</definedName>
    <definedName name="_xlnm.Print_Titles" localSheetId="0">Resumen!$1:$5</definedName>
    <definedName name="Trimestre" localSheetId="2">#REF!</definedName>
    <definedName name="Trimestre" localSheetId="1">#REF!</definedName>
    <definedName name="Trimestre" localSheetId="0">#REF!</definedName>
    <definedName name="Trimestre">#REF!</definedName>
    <definedName name="Trimestres" localSheetId="2">#REF!</definedName>
    <definedName name="Trimestres" localSheetId="1">#REF!</definedName>
    <definedName name="Trimestres" localSheetId="0">#REF!</definedName>
    <definedName name="Trimestres">#REF!</definedName>
  </definedNames>
  <calcPr calcId="152511"/>
</workbook>
</file>

<file path=xl/calcChain.xml><?xml version="1.0" encoding="utf-8"?>
<calcChain xmlns="http://schemas.openxmlformats.org/spreadsheetml/2006/main">
  <c r="H14" i="44" l="1"/>
  <c r="H13" i="25" l="1"/>
  <c r="D10" i="50" l="1"/>
  <c r="C10" i="50"/>
  <c r="B15" i="43" l="1"/>
  <c r="I12" i="49" l="1"/>
  <c r="J12" i="49"/>
  <c r="F10" i="50" l="1"/>
  <c r="E10" i="50"/>
  <c r="F14" i="45" l="1"/>
  <c r="D27" i="50" s="1"/>
  <c r="I12" i="46" l="1"/>
  <c r="I13" i="46"/>
  <c r="I12" i="45"/>
  <c r="I13" i="45"/>
  <c r="H13" i="44"/>
  <c r="I13" i="44"/>
  <c r="I12" i="44"/>
  <c r="H12" i="44"/>
  <c r="H13" i="43"/>
  <c r="I14" i="42"/>
  <c r="I13" i="42"/>
  <c r="I13" i="25"/>
  <c r="I14" i="25"/>
  <c r="H14" i="42"/>
  <c r="H13" i="42"/>
  <c r="I14" i="48"/>
  <c r="I13" i="48"/>
  <c r="H13" i="48"/>
  <c r="H13" i="40"/>
  <c r="H14" i="25"/>
  <c r="F15" i="48" l="1"/>
  <c r="D19" i="50" s="1"/>
  <c r="F15" i="42"/>
  <c r="D21" i="50" s="1"/>
  <c r="F15" i="43"/>
  <c r="D23" i="50" s="1"/>
  <c r="F14" i="44"/>
  <c r="D25" i="50" s="1"/>
  <c r="F14" i="46"/>
  <c r="D29" i="50" s="1"/>
  <c r="F15" i="25"/>
  <c r="D15" i="50" s="1"/>
  <c r="H14" i="48"/>
  <c r="H14" i="43"/>
  <c r="H13" i="45"/>
  <c r="H13" i="46"/>
  <c r="I13" i="40"/>
  <c r="H12" i="45"/>
  <c r="H12" i="46"/>
  <c r="E15" i="25" l="1"/>
  <c r="C15" i="50" s="1"/>
  <c r="E15" i="50" s="1"/>
  <c r="H15" i="25" l="1"/>
  <c r="E15" i="48"/>
  <c r="C19" i="50" s="1"/>
  <c r="E19" i="50" s="1"/>
  <c r="H15" i="48" l="1"/>
  <c r="B15" i="42"/>
  <c r="B15" i="48"/>
  <c r="D15" i="48" l="1"/>
  <c r="C15" i="48"/>
  <c r="E14" i="46"/>
  <c r="C29" i="50" s="1"/>
  <c r="E29" i="50" s="1"/>
  <c r="D14" i="46"/>
  <c r="C14" i="46"/>
  <c r="B14" i="46"/>
  <c r="E14" i="45"/>
  <c r="C27" i="50" s="1"/>
  <c r="E27" i="50" s="1"/>
  <c r="D14" i="45"/>
  <c r="C14" i="45"/>
  <c r="B14" i="45"/>
  <c r="E14" i="44"/>
  <c r="C25" i="50" s="1"/>
  <c r="E25" i="50" s="1"/>
  <c r="D14" i="44"/>
  <c r="C14" i="44"/>
  <c r="B14" i="44"/>
  <c r="D15" i="43"/>
  <c r="C15" i="43"/>
  <c r="E15" i="43"/>
  <c r="C23" i="50" s="1"/>
  <c r="E23" i="50" s="1"/>
  <c r="D15" i="42"/>
  <c r="C15" i="42"/>
  <c r="E15" i="42"/>
  <c r="C21" i="50" s="1"/>
  <c r="E21" i="50" s="1"/>
  <c r="E15" i="40"/>
  <c r="C17" i="50" s="1"/>
  <c r="D15" i="40"/>
  <c r="C15" i="40"/>
  <c r="B15" i="40"/>
  <c r="B15" i="25"/>
  <c r="C15" i="25"/>
  <c r="D15" i="25"/>
  <c r="H14" i="45" l="1"/>
  <c r="H14" i="46"/>
  <c r="H15" i="43"/>
  <c r="H15" i="42"/>
  <c r="I14" i="40" l="1"/>
  <c r="H14" i="40"/>
  <c r="F15" i="40"/>
  <c r="D17" i="50" l="1"/>
  <c r="E17" i="50" s="1"/>
  <c r="H15" i="40"/>
</calcChain>
</file>

<file path=xl/sharedStrings.xml><?xml version="1.0" encoding="utf-8"?>
<sst xmlns="http://schemas.openxmlformats.org/spreadsheetml/2006/main" count="121" uniqueCount="75">
  <si>
    <t>ABS</t>
  </si>
  <si>
    <t>%</t>
  </si>
  <si>
    <t>Gasto total ejercido</t>
  </si>
  <si>
    <t>EVOLUCIÓN DEL PRESUPUESTO REPROGRAMADO TOTAL</t>
  </si>
  <si>
    <t>Presupuesto ejercido total</t>
  </si>
  <si>
    <t>Presupuesto reprogramado total</t>
  </si>
  <si>
    <t>Evolución del presupuesto reprogramado total (%)</t>
  </si>
  <si>
    <t>EVOLUCIÓN DEL PRESUPUESTO REPROGRAMADO</t>
  </si>
  <si>
    <t xml:space="preserve">Presupuesto ejercido (Recursos fiscales) </t>
  </si>
  <si>
    <t>Presupuesto reprogramado (Recursos fiscales)</t>
  </si>
  <si>
    <t>Evolución del presupuesto reprogramado (Recursos  Fiscales) (%)</t>
  </si>
  <si>
    <t>EVOLUCIÓN DEL GASTO CORRIENTE</t>
  </si>
  <si>
    <t>Gasto corriente ejercido</t>
  </si>
  <si>
    <t>Presupuesto reprogramado (gasto corriente)</t>
  </si>
  <si>
    <t>Evolución del gasto corriente (%)</t>
  </si>
  <si>
    <t>EVOLUCIÓN DEL GASTO DE INVERSIÓN</t>
  </si>
  <si>
    <t>Gasto de inversión ejercido</t>
  </si>
  <si>
    <t xml:space="preserve"> Presupuesto reprogramado (Gasto de inversión)</t>
  </si>
  <si>
    <t>Evolución del gasto de inversión (Recursos Fiscales) (%)</t>
  </si>
  <si>
    <t>AUTOFINANCIAMIENTO</t>
  </si>
  <si>
    <t xml:space="preserve">Ingresos propios ejercidos </t>
  </si>
  <si>
    <t>Presupuesto ejercido</t>
  </si>
  <si>
    <t>Índice de autofinanciamiento (%)</t>
  </si>
  <si>
    <t>CAPTACIÓN DE INGRESOS PROPIOS</t>
  </si>
  <si>
    <t xml:space="preserve">Ingresos propios captados </t>
  </si>
  <si>
    <t>Ingresos propios programados</t>
  </si>
  <si>
    <t>Captación de Ingresos propios</t>
  </si>
  <si>
    <t>CUMPLIMIENTO DE NORMATIVIDAD DE PARTIDAS RESTRINGIDAS</t>
  </si>
  <si>
    <t xml:space="preserve"> </t>
  </si>
  <si>
    <t xml:space="preserve">Presupuesto ejercido de partidas sujetas a restricción </t>
  </si>
  <si>
    <t>Presupuesto autorizado de partidas sujetas a restricción</t>
  </si>
  <si>
    <t>No.</t>
  </si>
  <si>
    <t>INDICADOR</t>
  </si>
  <si>
    <t>Personas Capacitadas</t>
  </si>
  <si>
    <t>(CIFRAS EN MILES DE PESOS)</t>
  </si>
  <si>
    <t>Evolución del presupuesto ejercido de partidas sujetas a restricción (%)</t>
  </si>
  <si>
    <t>Gasto ejercido en Docente</t>
  </si>
  <si>
    <t>Relación costo Docente gasto total (%)</t>
  </si>
  <si>
    <t>RELACIÓN COSTO DOCENTE</t>
  </si>
  <si>
    <t>Evolución del Presupuesto Reprogramado Total</t>
  </si>
  <si>
    <t>Evolución del Presupuesto Reprogramado</t>
  </si>
  <si>
    <t>Evolución del Gasto de Inversión</t>
  </si>
  <si>
    <t>Autofinanciamiento</t>
  </si>
  <si>
    <t>Captación de Ingresos Propios</t>
  </si>
  <si>
    <t>Cumplimiento de Normatividad de Partidas Restringidas</t>
  </si>
  <si>
    <t>PERSONAS CAPACITADAS</t>
  </si>
  <si>
    <t>|</t>
  </si>
  <si>
    <t>Evolución del Gasto Corriente</t>
  </si>
  <si>
    <t>Variación</t>
  </si>
  <si>
    <t>Abs.</t>
  </si>
  <si>
    <t>Costo Docente</t>
  </si>
  <si>
    <t>Indicadores Financieros del CONALEP</t>
  </si>
  <si>
    <t>COMPORTAMIENTO AL PRIMER SEMESTRE</t>
  </si>
  <si>
    <t>Variación %</t>
  </si>
  <si>
    <t>Var. 2015-2016</t>
  </si>
  <si>
    <t>Secretaría de Administración</t>
  </si>
  <si>
    <t>Dirección de Administración Financiera</t>
  </si>
  <si>
    <t>Análisis de las variaciones
(miles de pesos)</t>
  </si>
  <si>
    <t>Relación Costo Docente</t>
  </si>
  <si>
    <t>Evolución del Presupuesto Reprogramado (Recursos Fiscales)</t>
  </si>
  <si>
    <t xml:space="preserve">Evolución del Gasto Corriente </t>
  </si>
  <si>
    <t xml:space="preserve">Evolución del Gasto de Inversión </t>
  </si>
  <si>
    <t xml:space="preserve">Autofinanciamiento </t>
  </si>
  <si>
    <t xml:space="preserve">Captación de Ingresos Propios </t>
  </si>
  <si>
    <t>En este  indicador se reportan las mismas cifras que el indicador "Evolución del Presupuesto Reprogramado Total", debido a que a partir del ejercicio 2009, todas las partidas ejercidas  se consideran sujetas  al cumplimiento de las Medidas de Racionalidad, Austeridad y Disciplina Presupuestal para el Ejercicio 2016.</t>
  </si>
  <si>
    <t>En el periodo enero-junio 2016, se programaron y ejercieron recursos para el pago de pasivos por concepto de gasto de inversión por un monto de 39,440.</t>
  </si>
  <si>
    <t>Con relación al periodo anterior, el presupuesto ejercido total observa un incremento de 5.5 puntos porcentuales y proporcionalmente un incremento de 5.3 puntos porcentuales en el presupuesto reprogramado, lo cual nos muestra un incremento neto en este indicador del 0.2 puntos porcentuales.</t>
  </si>
  <si>
    <t>Respecto al periodo anterior, el presupuesto de recursos fiscales observó un incremento de 9.9 puntos porcentuales tanto en el presupuesto programado como en el ejercido,  observándose su aplicación al 100%.</t>
  </si>
  <si>
    <t>El gasto corresponde al pago de docentes en planteles adscritos a la Unidad de Operación Desconcentrada para el Distrito Federal  (UODDF)  y Representación del CONALEP en el Estado de Oaxaca (RCEO), el cual representa el 22.8% del presupuesto ejercido total, observándose un incremento de 2.59 puntos porcentuales respecto al mismo periodo del año anterior.</t>
  </si>
  <si>
    <t>Al cierre del segundo trimestre de 2016, se programaron recursos por un monto de 729,594, de los cuales se ejercieron 713,726,  la variación del 2.2% por un monto de 15,868 corresponde a recursos propios, de los cuales  5,492 son ingresos propios programados no captados y 10,376 del capítulo 3000 "Servicios Generales", destinados a afrontar los gastos de operación de los 27 planteles de la Ciudad de México y 6 del estado de Oaxaca para el segundo semestre del año, toda vez que la captación de ingresos por cuotas voluntarias se concentra en los meses de enero, febrero, julio y agosto.</t>
  </si>
  <si>
    <t>Para el periodo que se reporta, se programaron recursos por un monto de 690,154, de los cuales se ejercieron 674,286, la variación del 2.3% corresponde a recursos de ingresos propios por un monto de 15,868, de los cuales  5,492 son ingresos propios programados no captados y 10,376 del capítulo 3000 "Servicios Generales", destinados a afrontar los gastos de operación de los 27 planteles de la Ciudad de México y 6 del estado de Oaxaca para el segundo semestre del año, toda vez que la captación de ingresos por cuotas voluntarias se concentra en los meses de enero, febrero, julio y agosto.</t>
  </si>
  <si>
    <t>Al cierre del periodo enero-junio, el índice de autofinanciamiento fue de 1.3% con relación al presupuesto ejercido total, 3.9 puntos porcentuales menos respecto al mismo periodo del ejercicio anterior.</t>
  </si>
  <si>
    <t>Con relación al periodo anterior, se observa una disminución tanto en la programación como en la captación de ingresos propios por  51.3 y 35.2 puntos porcentuales, respectivamente.</t>
  </si>
  <si>
    <t>Durante el periodo que se reporta, se captaron ingresos propios por un monto de 19,809,  lo cual representa el 78.3% respecto a los 25,301 programados.</t>
  </si>
  <si>
    <t>Indicadores del Sistema CONALEP
 Primer Semestre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</si>
</sst>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_-* #,##0.00\ [$€]_-;\-* #,##0.00\ [$€]_-;_-* &quot;-&quot;??\ [$€]_-;_-@_-"/>
    <numFmt numFmtId="168" formatCode="_-* #,##0.00\ &quot;Pts&quot;_-;\-* #,##0.00\ &quot;Pts&quot;_-;_-* &quot;-&quot;??\ &quot;Pts&quot;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entury Gothic"/>
      <family val="2"/>
    </font>
    <font>
      <i/>
      <sz val="10"/>
      <color indexed="57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  <font>
      <sz val="9"/>
      <name val="Times New Roman"/>
      <family val="1"/>
    </font>
    <font>
      <i/>
      <sz val="9"/>
      <color indexed="57"/>
      <name val="Arial"/>
      <family val="2"/>
    </font>
    <font>
      <sz val="9"/>
      <name val="Arial"/>
      <family val="2"/>
    </font>
    <font>
      <b/>
      <sz val="12"/>
      <name val="Georgia"/>
      <family val="1"/>
    </font>
    <font>
      <sz val="12"/>
      <name val="Georgia"/>
      <family val="1"/>
    </font>
    <font>
      <i/>
      <sz val="12"/>
      <name val="Georgia"/>
      <family val="1"/>
    </font>
    <font>
      <b/>
      <sz val="12"/>
      <color theme="1"/>
      <name val="Georgia"/>
      <family val="1"/>
    </font>
    <font>
      <b/>
      <sz val="7"/>
      <name val="Georgia"/>
      <family val="1"/>
    </font>
    <font>
      <b/>
      <sz val="8"/>
      <name val="Georgia"/>
      <family val="1"/>
    </font>
    <font>
      <sz val="7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b/>
      <sz val="6"/>
      <color theme="1"/>
      <name val="Georgia"/>
      <family val="1"/>
    </font>
    <font>
      <sz val="6"/>
      <color theme="1"/>
      <name val="Calibri"/>
      <family val="2"/>
      <scheme val="minor"/>
    </font>
    <font>
      <sz val="12"/>
      <color theme="1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27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2" borderId="0" applyNumberFormat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3" applyFont="1"/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0" fontId="2" fillId="0" borderId="0" xfId="3" applyFont="1" applyAlignment="1">
      <alignment vertical="center"/>
    </xf>
    <xf numFmtId="0" fontId="4" fillId="0" borderId="0" xfId="3" applyAlignment="1">
      <alignment vertical="center"/>
    </xf>
    <xf numFmtId="164" fontId="4" fillId="0" borderId="0" xfId="3" applyNumberFormat="1" applyAlignment="1">
      <alignment vertical="center"/>
    </xf>
    <xf numFmtId="0" fontId="4" fillId="0" borderId="0" xfId="3"/>
    <xf numFmtId="0" fontId="4" fillId="0" borderId="0" xfId="3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vertical="top"/>
    </xf>
    <xf numFmtId="164" fontId="6" fillId="0" borderId="1" xfId="3" applyNumberFormat="1" applyFont="1" applyFill="1" applyBorder="1" applyAlignment="1">
      <alignment vertical="top"/>
    </xf>
    <xf numFmtId="0" fontId="6" fillId="0" borderId="3" xfId="3" applyFont="1" applyBorder="1" applyAlignment="1">
      <alignment horizontal="center" vertical="center" wrapText="1"/>
    </xf>
    <xf numFmtId="3" fontId="4" fillId="0" borderId="0" xfId="3" applyNumberFormat="1" applyAlignment="1">
      <alignment vertical="center"/>
    </xf>
    <xf numFmtId="0" fontId="8" fillId="0" borderId="0" xfId="0" applyFont="1" applyAlignment="1">
      <alignment horizontal="justify" readingOrder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0" fontId="6" fillId="0" borderId="1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9" fontId="4" fillId="0" borderId="0" xfId="1" applyFont="1" applyAlignment="1">
      <alignment vertical="center"/>
    </xf>
    <xf numFmtId="0" fontId="6" fillId="0" borderId="0" xfId="3" applyFont="1" applyAlignment="1">
      <alignment horizontal="justify" vertical="center" wrapText="1"/>
    </xf>
    <xf numFmtId="0" fontId="6" fillId="0" borderId="2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16" fillId="0" borderId="0" xfId="3" applyFont="1"/>
    <xf numFmtId="0" fontId="16" fillId="0" borderId="0" xfId="3" applyFont="1" applyAlignment="1">
      <alignment horizontal="center"/>
    </xf>
    <xf numFmtId="0" fontId="16" fillId="0" borderId="0" xfId="3" applyFont="1" applyAlignment="1">
      <alignment vertical="center"/>
    </xf>
    <xf numFmtId="0" fontId="16" fillId="0" borderId="0" xfId="3" applyFont="1" applyAlignment="1">
      <alignment horizontal="center" vertical="center"/>
    </xf>
    <xf numFmtId="1" fontId="16" fillId="0" borderId="0" xfId="5" applyNumberFormat="1" applyFont="1" applyAlignment="1">
      <alignment vertical="center"/>
    </xf>
    <xf numFmtId="9" fontId="16" fillId="0" borderId="0" xfId="5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16" fillId="0" borderId="0" xfId="3" applyFont="1" applyFill="1" applyBorder="1" applyAlignment="1">
      <alignment vertical="top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/>
    </xf>
    <xf numFmtId="166" fontId="16" fillId="0" borderId="0" xfId="5" applyNumberFormat="1" applyFont="1"/>
    <xf numFmtId="0" fontId="16" fillId="0" borderId="0" xfId="3" applyFont="1" applyFill="1" applyBorder="1"/>
    <xf numFmtId="0" fontId="16" fillId="0" borderId="0" xfId="3" applyFont="1" applyFill="1" applyBorder="1" applyAlignment="1">
      <alignment horizontal="center" vertical="center"/>
    </xf>
    <xf numFmtId="3" fontId="16" fillId="0" borderId="0" xfId="3" applyNumberFormat="1" applyFont="1"/>
    <xf numFmtId="0" fontId="16" fillId="0" borderId="0" xfId="3" applyFont="1" applyFill="1" applyBorder="1" applyAlignment="1">
      <alignment horizontal="left" vertical="center" wrapText="1"/>
    </xf>
    <xf numFmtId="164" fontId="16" fillId="0" borderId="0" xfId="3" applyNumberFormat="1" applyFont="1" applyFill="1" applyBorder="1" applyAlignment="1">
      <alignment vertical="center"/>
    </xf>
    <xf numFmtId="0" fontId="16" fillId="0" borderId="0" xfId="3" applyFont="1" applyFill="1" applyBorder="1" applyAlignment="1">
      <alignment vertical="center"/>
    </xf>
    <xf numFmtId="0" fontId="16" fillId="0" borderId="0" xfId="3" applyFont="1" applyBorder="1" applyAlignment="1">
      <alignment vertical="top"/>
    </xf>
    <xf numFmtId="0" fontId="16" fillId="0" borderId="0" xfId="3" applyFont="1" applyAlignment="1">
      <alignment horizontal="justify" vertical="center" wrapText="1"/>
    </xf>
    <xf numFmtId="0" fontId="16" fillId="0" borderId="0" xfId="3" applyFont="1" applyAlignment="1">
      <alignment horizontal="justify" vertical="center" wrapText="1"/>
    </xf>
    <xf numFmtId="165" fontId="15" fillId="0" borderId="0" xfId="3" applyNumberFormat="1" applyFont="1" applyFill="1" applyBorder="1" applyAlignment="1">
      <alignment horizontal="center" vertical="center"/>
    </xf>
    <xf numFmtId="9" fontId="16" fillId="0" borderId="0" xfId="8" applyFont="1" applyAlignment="1">
      <alignment vertical="center"/>
    </xf>
    <xf numFmtId="166" fontId="16" fillId="0" borderId="0" xfId="5" applyNumberFormat="1" applyFont="1" applyAlignment="1">
      <alignment vertical="center"/>
    </xf>
    <xf numFmtId="9" fontId="16" fillId="0" borderId="0" xfId="8" applyNumberFormat="1" applyFont="1" applyAlignment="1">
      <alignment vertical="center"/>
    </xf>
    <xf numFmtId="164" fontId="15" fillId="0" borderId="0" xfId="3" applyNumberFormat="1" applyFont="1" applyFill="1" applyBorder="1" applyAlignment="1">
      <alignment horizontal="center" vertical="center"/>
    </xf>
    <xf numFmtId="164" fontId="16" fillId="0" borderId="0" xfId="3" applyNumberFormat="1" applyFont="1"/>
    <xf numFmtId="3" fontId="16" fillId="0" borderId="0" xfId="3" applyNumberFormat="1" applyFont="1" applyAlignment="1">
      <alignment horizontal="center" vertical="center"/>
    </xf>
    <xf numFmtId="2" fontId="16" fillId="0" borderId="0" xfId="3" applyNumberFormat="1" applyFont="1" applyAlignment="1">
      <alignment vertical="center"/>
    </xf>
    <xf numFmtId="164" fontId="16" fillId="0" borderId="0" xfId="3" applyNumberFormat="1" applyFont="1" applyAlignment="1">
      <alignment horizontal="center" vertical="center"/>
    </xf>
    <xf numFmtId="0" fontId="13" fillId="0" borderId="0" xfId="0" applyFont="1" applyAlignment="1">
      <alignment vertical="center" readingOrder="1"/>
    </xf>
    <xf numFmtId="9" fontId="14" fillId="0" borderId="0" xfId="1" applyFont="1" applyAlignment="1">
      <alignment vertical="center"/>
    </xf>
    <xf numFmtId="0" fontId="16" fillId="0" borderId="0" xfId="3" applyFont="1" applyAlignment="1">
      <alignment horizontal="right" vertical="center"/>
    </xf>
    <xf numFmtId="0" fontId="16" fillId="0" borderId="0" xfId="3" applyFont="1" applyAlignment="1">
      <alignment horizontal="right"/>
    </xf>
    <xf numFmtId="43" fontId="16" fillId="0" borderId="0" xfId="9" applyFont="1" applyAlignment="1">
      <alignment vertical="center"/>
    </xf>
    <xf numFmtId="0" fontId="16" fillId="0" borderId="0" xfId="3" applyFont="1" applyFill="1" applyBorder="1" applyAlignment="1">
      <alignment vertical="top" wrapText="1"/>
    </xf>
    <xf numFmtId="0" fontId="17" fillId="0" borderId="0" xfId="3" applyFont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Fill="1" applyBorder="1" applyAlignment="1">
      <alignment vertical="top"/>
    </xf>
    <xf numFmtId="164" fontId="16" fillId="0" borderId="1" xfId="3" applyNumberFormat="1" applyFont="1" applyFill="1" applyBorder="1" applyAlignment="1">
      <alignment vertical="top"/>
    </xf>
    <xf numFmtId="0" fontId="16" fillId="0" borderId="2" xfId="3" applyFont="1" applyBorder="1" applyAlignment="1">
      <alignment horizontal="center" vertical="center" wrapText="1"/>
    </xf>
    <xf numFmtId="3" fontId="3" fillId="0" borderId="0" xfId="8" applyNumberFormat="1" applyFont="1" applyAlignment="1">
      <alignment vertical="center"/>
    </xf>
    <xf numFmtId="0" fontId="18" fillId="0" borderId="0" xfId="12" applyFont="1" applyAlignment="1">
      <alignment vertical="center"/>
    </xf>
    <xf numFmtId="0" fontId="16" fillId="0" borderId="0" xfId="3" applyFont="1" applyAlignment="1">
      <alignment horizontal="center" vertical="center" wrapText="1"/>
    </xf>
    <xf numFmtId="0" fontId="12" fillId="0" borderId="0" xfId="3" applyFont="1" applyFill="1" applyBorder="1" applyAlignment="1">
      <alignment vertical="top"/>
    </xf>
    <xf numFmtId="0" fontId="19" fillId="0" borderId="0" xfId="3" applyFont="1" applyBorder="1" applyAlignment="1">
      <alignment horizontal="center"/>
    </xf>
    <xf numFmtId="0" fontId="19" fillId="0" borderId="0" xfId="3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0" fontId="2" fillId="0" borderId="0" xfId="20" applyFont="1"/>
    <xf numFmtId="0" fontId="2" fillId="0" borderId="0" xfId="20" applyFont="1" applyAlignment="1">
      <alignment horizontal="centerContinuous" vertical="center" wrapText="1"/>
    </xf>
    <xf numFmtId="0" fontId="2" fillId="0" borderId="0" xfId="2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0" fillId="0" borderId="0" xfId="20" applyFont="1" applyAlignment="1">
      <alignment horizontal="center" vertical="center" wrapText="1"/>
    </xf>
    <xf numFmtId="0" fontId="2" fillId="0" borderId="0" xfId="20" applyFont="1" applyAlignment="1">
      <alignment vertical="center"/>
    </xf>
    <xf numFmtId="0" fontId="6" fillId="0" borderId="0" xfId="20" applyFont="1" applyAlignment="1">
      <alignment vertical="center" wrapText="1"/>
    </xf>
    <xf numFmtId="0" fontId="4" fillId="0" borderId="0" xfId="20" applyAlignment="1">
      <alignment vertical="center"/>
    </xf>
    <xf numFmtId="166" fontId="4" fillId="0" borderId="0" xfId="22" applyNumberFormat="1" applyFont="1" applyAlignment="1">
      <alignment vertical="center"/>
    </xf>
    <xf numFmtId="0" fontId="6" fillId="0" borderId="0" xfId="20" applyFont="1" applyAlignment="1">
      <alignment horizontal="justify" vertical="center" wrapText="1"/>
    </xf>
    <xf numFmtId="0" fontId="4" fillId="0" borderId="0" xfId="20"/>
    <xf numFmtId="0" fontId="4" fillId="0" borderId="0" xfId="20" applyAlignment="1">
      <alignment horizontal="center" vertical="center"/>
    </xf>
    <xf numFmtId="0" fontId="21" fillId="0" borderId="0" xfId="20" applyFont="1"/>
    <xf numFmtId="0" fontId="22" fillId="0" borderId="0" xfId="20" applyFont="1"/>
    <xf numFmtId="0" fontId="23" fillId="0" borderId="0" xfId="12" applyFont="1" applyBorder="1" applyAlignment="1">
      <alignment vertical="center"/>
    </xf>
    <xf numFmtId="0" fontId="23" fillId="0" borderId="0" xfId="12" applyFont="1" applyAlignment="1">
      <alignment vertical="center"/>
    </xf>
    <xf numFmtId="0" fontId="20" fillId="0" borderId="0" xfId="0" applyFont="1" applyAlignment="1">
      <alignment vertical="center"/>
    </xf>
    <xf numFmtId="0" fontId="4" fillId="0" borderId="0" xfId="24" applyFont="1"/>
    <xf numFmtId="0" fontId="23" fillId="0" borderId="0" xfId="24" applyFont="1" applyBorder="1" applyAlignment="1">
      <alignment vertical="center"/>
    </xf>
    <xf numFmtId="0" fontId="24" fillId="0" borderId="0" xfId="24" applyFont="1" applyBorder="1" applyAlignment="1">
      <alignment vertical="center"/>
    </xf>
    <xf numFmtId="0" fontId="4" fillId="0" borderId="0" xfId="24" applyFont="1" applyBorder="1" applyAlignment="1">
      <alignment vertical="center"/>
    </xf>
    <xf numFmtId="0" fontId="4" fillId="0" borderId="0" xfId="24" applyFont="1" applyAlignment="1">
      <alignment vertical="center"/>
    </xf>
    <xf numFmtId="0" fontId="16" fillId="0" borderId="0" xfId="24" applyFont="1"/>
    <xf numFmtId="3" fontId="16" fillId="0" borderId="0" xfId="24" applyNumberFormat="1" applyFont="1"/>
    <xf numFmtId="0" fontId="26" fillId="0" borderId="0" xfId="24" applyFont="1"/>
    <xf numFmtId="0" fontId="25" fillId="6" borderId="6" xfId="7" applyFont="1" applyFill="1" applyBorder="1" applyAlignment="1">
      <alignment horizontal="center" vertical="center" wrapText="1"/>
    </xf>
    <xf numFmtId="0" fontId="26" fillId="0" borderId="6" xfId="10" applyFont="1" applyFill="1" applyBorder="1" applyAlignment="1">
      <alignment horizontal="center" vertical="center"/>
    </xf>
    <xf numFmtId="0" fontId="26" fillId="0" borderId="6" xfId="10" applyFont="1" applyFill="1" applyBorder="1" applyAlignment="1">
      <alignment horizontal="left" vertical="center" wrapText="1"/>
    </xf>
    <xf numFmtId="3" fontId="26" fillId="0" borderId="6" xfId="10" applyNumberFormat="1" applyFont="1" applyFill="1" applyBorder="1" applyAlignment="1">
      <alignment horizontal="center" vertical="center" wrapText="1"/>
    </xf>
    <xf numFmtId="3" fontId="26" fillId="0" borderId="6" xfId="10" applyNumberFormat="1" applyFont="1" applyFill="1" applyBorder="1" applyAlignment="1">
      <alignment horizontal="center" vertical="center"/>
    </xf>
    <xf numFmtId="164" fontId="26" fillId="0" borderId="6" xfId="10" applyNumberFormat="1" applyFont="1" applyFill="1" applyBorder="1" applyAlignment="1">
      <alignment horizontal="center" vertical="center" wrapText="1"/>
    </xf>
    <xf numFmtId="0" fontId="26" fillId="0" borderId="9" xfId="10" applyFont="1" applyFill="1" applyBorder="1" applyAlignment="1">
      <alignment vertical="center"/>
    </xf>
    <xf numFmtId="0" fontId="26" fillId="0" borderId="9" xfId="10" applyFont="1" applyFill="1" applyBorder="1" applyAlignment="1">
      <alignment vertical="center" wrapText="1"/>
    </xf>
    <xf numFmtId="164" fontId="26" fillId="0" borderId="9" xfId="10" applyNumberFormat="1" applyFont="1" applyFill="1" applyBorder="1" applyAlignment="1">
      <alignment horizontal="center" vertical="center"/>
    </xf>
    <xf numFmtId="0" fontId="27" fillId="0" borderId="0" xfId="24" applyFont="1" applyAlignment="1">
      <alignment vertical="center"/>
    </xf>
    <xf numFmtId="0" fontId="26" fillId="0" borderId="0" xfId="24" applyFont="1" applyAlignment="1">
      <alignment wrapText="1"/>
    </xf>
    <xf numFmtId="0" fontId="26" fillId="0" borderId="0" xfId="24" applyFont="1" applyAlignment="1">
      <alignment vertical="center"/>
    </xf>
    <xf numFmtId="0" fontId="26" fillId="0" borderId="0" xfId="20" applyFont="1" applyAlignment="1">
      <alignment vertical="center" wrapText="1"/>
    </xf>
    <xf numFmtId="0" fontId="25" fillId="0" borderId="0" xfId="20" applyFont="1" applyFill="1" applyBorder="1" applyAlignment="1">
      <alignment horizontal="center" vertical="center"/>
    </xf>
    <xf numFmtId="0" fontId="25" fillId="0" borderId="13" xfId="20" applyFont="1" applyFill="1" applyBorder="1" applyAlignment="1">
      <alignment horizontal="center" vertical="center"/>
    </xf>
    <xf numFmtId="0" fontId="26" fillId="0" borderId="0" xfId="20" applyFont="1" applyAlignment="1">
      <alignment vertical="center"/>
    </xf>
    <xf numFmtId="0" fontId="25" fillId="6" borderId="1" xfId="20" applyFont="1" applyFill="1" applyBorder="1" applyAlignment="1">
      <alignment horizontal="center" vertical="center"/>
    </xf>
    <xf numFmtId="0" fontId="25" fillId="6" borderId="1" xfId="20" applyFont="1" applyFill="1" applyBorder="1" applyAlignment="1">
      <alignment horizontal="left" vertical="center" wrapText="1"/>
    </xf>
    <xf numFmtId="3" fontId="26" fillId="0" borderId="1" xfId="20" applyNumberFormat="1" applyFont="1" applyFill="1" applyBorder="1" applyAlignment="1">
      <alignment horizontal="center" vertical="center"/>
    </xf>
    <xf numFmtId="164" fontId="25" fillId="0" borderId="13" xfId="20" applyNumberFormat="1" applyFont="1" applyFill="1" applyBorder="1" applyAlignment="1">
      <alignment horizontal="center" vertical="center"/>
    </xf>
    <xf numFmtId="3" fontId="26" fillId="0" borderId="1" xfId="21" applyNumberFormat="1" applyFont="1" applyFill="1" applyBorder="1" applyAlignment="1">
      <alignment horizontal="center" vertical="center"/>
    </xf>
    <xf numFmtId="166" fontId="26" fillId="0" borderId="1" xfId="21" applyNumberFormat="1" applyFont="1" applyFill="1" applyBorder="1" applyAlignment="1">
      <alignment horizontal="center" vertical="center"/>
    </xf>
    <xf numFmtId="0" fontId="29" fillId="0" borderId="0" xfId="20" applyFont="1" applyFill="1" applyBorder="1" applyAlignment="1">
      <alignment horizontal="left" vertical="center" wrapText="1"/>
    </xf>
    <xf numFmtId="3" fontId="29" fillId="0" borderId="0" xfId="20" applyNumberFormat="1" applyFont="1" applyFill="1" applyBorder="1" applyAlignment="1">
      <alignment horizontal="center" vertical="center"/>
    </xf>
    <xf numFmtId="0" fontId="30" fillId="0" borderId="0" xfId="20" applyFont="1" applyFill="1" applyBorder="1" applyAlignment="1">
      <alignment horizontal="center" vertical="center"/>
    </xf>
    <xf numFmtId="0" fontId="32" fillId="0" borderId="0" xfId="20" applyFont="1" applyFill="1" applyBorder="1"/>
    <xf numFmtId="0" fontId="32" fillId="0" borderId="0" xfId="20" applyFont="1" applyFill="1" applyBorder="1" applyAlignment="1">
      <alignment horizontal="center" vertical="center"/>
    </xf>
    <xf numFmtId="0" fontId="33" fillId="0" borderId="0" xfId="20" applyFont="1" applyBorder="1" applyAlignment="1">
      <alignment horizontal="center"/>
    </xf>
    <xf numFmtId="0" fontId="31" fillId="0" borderId="0" xfId="20" applyFont="1" applyFill="1" applyBorder="1" applyAlignment="1">
      <alignment horizontal="left" vertical="center" wrapText="1"/>
    </xf>
    <xf numFmtId="164" fontId="34" fillId="0" borderId="0" xfId="20" applyNumberFormat="1" applyFont="1" applyFill="1" applyBorder="1" applyAlignment="1">
      <alignment vertical="center"/>
    </xf>
    <xf numFmtId="0" fontId="34" fillId="0" borderId="0" xfId="20" applyFont="1" applyFill="1" applyBorder="1" applyAlignment="1">
      <alignment vertical="center"/>
    </xf>
    <xf numFmtId="0" fontId="34" fillId="0" borderId="0" xfId="20" applyFont="1" applyBorder="1" applyAlignment="1">
      <alignment vertical="top"/>
    </xf>
    <xf numFmtId="0" fontId="34" fillId="0" borderId="0" xfId="20" applyFont="1"/>
    <xf numFmtId="0" fontId="34" fillId="0" borderId="0" xfId="20" applyFont="1" applyAlignment="1">
      <alignment horizontal="center" vertical="center"/>
    </xf>
    <xf numFmtId="9" fontId="34" fillId="0" borderId="0" xfId="23" applyFont="1"/>
    <xf numFmtId="0" fontId="26" fillId="0" borderId="0" xfId="3" applyFont="1"/>
    <xf numFmtId="0" fontId="26" fillId="0" borderId="0" xfId="3" applyFont="1" applyAlignment="1">
      <alignment vertical="center" wrapText="1"/>
    </xf>
    <xf numFmtId="0" fontId="25" fillId="0" borderId="0" xfId="3" applyFont="1" applyFill="1" applyBorder="1" applyAlignment="1">
      <alignment vertical="center" wrapText="1"/>
    </xf>
    <xf numFmtId="0" fontId="25" fillId="0" borderId="0" xfId="3" applyFont="1" applyFill="1" applyBorder="1" applyAlignment="1">
      <alignment horizontal="center" vertical="center" wrapText="1"/>
    </xf>
    <xf numFmtId="0" fontId="25" fillId="0" borderId="0" xfId="3" applyFont="1" applyFill="1" applyBorder="1" applyAlignment="1">
      <alignment horizontal="center" vertical="center"/>
    </xf>
    <xf numFmtId="0" fontId="26" fillId="0" borderId="0" xfId="3" applyFont="1" applyAlignment="1">
      <alignment vertical="center"/>
    </xf>
    <xf numFmtId="0" fontId="25" fillId="6" borderId="6" xfId="7" applyFont="1" applyFill="1" applyBorder="1" applyAlignment="1">
      <alignment horizontal="center" vertical="center"/>
    </xf>
    <xf numFmtId="0" fontId="26" fillId="0" borderId="6" xfId="3" applyFont="1" applyBorder="1" applyAlignment="1">
      <alignment horizontal="left" vertical="center" wrapText="1"/>
    </xf>
    <xf numFmtId="3" fontId="26" fillId="0" borderId="6" xfId="3" applyNumberFormat="1" applyFont="1" applyFill="1" applyBorder="1" applyAlignment="1">
      <alignment horizontal="center" vertical="center"/>
    </xf>
    <xf numFmtId="3" fontId="26" fillId="0" borderId="0" xfId="3" applyNumberFormat="1" applyFont="1" applyFill="1" applyBorder="1" applyAlignment="1">
      <alignment horizontal="center" vertical="center"/>
    </xf>
    <xf numFmtId="3" fontId="26" fillId="0" borderId="6" xfId="5" applyNumberFormat="1" applyFont="1" applyFill="1" applyBorder="1" applyAlignment="1">
      <alignment horizontal="center" vertical="center"/>
    </xf>
    <xf numFmtId="166" fontId="26" fillId="0" borderId="6" xfId="5" applyNumberFormat="1" applyFont="1" applyFill="1" applyBorder="1" applyAlignment="1">
      <alignment horizontal="center" vertical="center"/>
    </xf>
    <xf numFmtId="0" fontId="25" fillId="6" borderId="6" xfId="7" applyFont="1" applyFill="1" applyBorder="1" applyAlignment="1">
      <alignment horizontal="left" vertical="center" wrapText="1"/>
    </xf>
    <xf numFmtId="164" fontId="25" fillId="6" borderId="6" xfId="7" applyNumberFormat="1" applyFont="1" applyFill="1" applyBorder="1" applyAlignment="1">
      <alignment horizontal="center" vertical="center"/>
    </xf>
    <xf numFmtId="164" fontId="25" fillId="0" borderId="0" xfId="3" applyNumberFormat="1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vertical="top"/>
    </xf>
    <xf numFmtId="3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Border="1" applyAlignment="1">
      <alignment horizontal="center"/>
    </xf>
    <xf numFmtId="0" fontId="26" fillId="0" borderId="0" xfId="3" applyFont="1" applyFill="1" applyBorder="1"/>
    <xf numFmtId="0" fontId="26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left" vertical="center" wrapText="1"/>
    </xf>
    <xf numFmtId="164" fontId="26" fillId="0" borderId="0" xfId="3" applyNumberFormat="1" applyFont="1" applyFill="1" applyBorder="1" applyAlignment="1">
      <alignment vertical="center"/>
    </xf>
    <xf numFmtId="0" fontId="26" fillId="0" borderId="0" xfId="3" applyFont="1" applyFill="1" applyBorder="1" applyAlignment="1">
      <alignment vertical="center"/>
    </xf>
    <xf numFmtId="0" fontId="26" fillId="0" borderId="0" xfId="3" applyFont="1" applyBorder="1" applyAlignment="1">
      <alignment vertical="top"/>
    </xf>
    <xf numFmtId="0" fontId="26" fillId="0" borderId="0" xfId="3" applyFont="1" applyAlignment="1">
      <alignment horizontal="center" vertical="center"/>
    </xf>
    <xf numFmtId="2" fontId="25" fillId="6" borderId="6" xfId="7" applyNumberFormat="1" applyFont="1" applyFill="1" applyBorder="1" applyAlignment="1">
      <alignment horizontal="center" vertical="center"/>
    </xf>
    <xf numFmtId="0" fontId="23" fillId="0" borderId="0" xfId="24" applyFont="1" applyBorder="1" applyAlignment="1">
      <alignment horizontal="right" vertical="center"/>
    </xf>
    <xf numFmtId="0" fontId="23" fillId="0" borderId="0" xfId="24" applyFont="1" applyAlignment="1">
      <alignment horizontal="right" vertical="center"/>
    </xf>
    <xf numFmtId="0" fontId="28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/>
    <xf numFmtId="0" fontId="28" fillId="0" borderId="0" xfId="0" applyFont="1" applyAlignment="1">
      <alignment horizontal="justify" vertical="top" wrapText="1"/>
    </xf>
    <xf numFmtId="0" fontId="37" fillId="0" borderId="0" xfId="0" applyFont="1" applyAlignment="1">
      <alignment horizontal="justify" vertical="top" wrapText="1"/>
    </xf>
    <xf numFmtId="10" fontId="0" fillId="0" borderId="0" xfId="1" applyNumberFormat="1" applyFont="1"/>
    <xf numFmtId="0" fontId="25" fillId="6" borderId="6" xfId="7" applyFont="1" applyFill="1" applyBorder="1" applyAlignment="1">
      <alignment horizontal="center" vertical="center" wrapText="1"/>
    </xf>
    <xf numFmtId="0" fontId="25" fillId="6" borderId="7" xfId="7" applyFont="1" applyFill="1" applyBorder="1" applyAlignment="1">
      <alignment horizontal="center" vertical="center" wrapText="1"/>
    </xf>
    <xf numFmtId="0" fontId="25" fillId="6" borderId="8" xfId="7" applyFont="1" applyFill="1" applyBorder="1" applyAlignment="1">
      <alignment horizontal="center" vertical="center" wrapText="1"/>
    </xf>
    <xf numFmtId="0" fontId="25" fillId="6" borderId="10" xfId="7" applyFont="1" applyFill="1" applyBorder="1" applyAlignment="1">
      <alignment horizontal="center" vertical="center" wrapText="1"/>
    </xf>
    <xf numFmtId="0" fontId="25" fillId="6" borderId="12" xfId="7" applyFont="1" applyFill="1" applyBorder="1" applyAlignment="1">
      <alignment horizontal="center" vertical="center" wrapText="1"/>
    </xf>
    <xf numFmtId="0" fontId="26" fillId="0" borderId="6" xfId="11" applyFont="1" applyFill="1" applyBorder="1" applyAlignment="1">
      <alignment horizontal="center" vertical="center"/>
    </xf>
    <xf numFmtId="0" fontId="26" fillId="0" borderId="6" xfId="11" applyFont="1" applyFill="1" applyBorder="1" applyAlignment="1">
      <alignment horizontal="left" vertical="center" wrapText="1"/>
    </xf>
    <xf numFmtId="166" fontId="26" fillId="0" borderId="7" xfId="1" applyNumberFormat="1" applyFont="1" applyFill="1" applyBorder="1" applyAlignment="1">
      <alignment horizontal="center" vertical="center" wrapText="1"/>
    </xf>
    <xf numFmtId="166" fontId="26" fillId="0" borderId="8" xfId="1" applyNumberFormat="1" applyFont="1" applyFill="1" applyBorder="1" applyAlignment="1">
      <alignment horizontal="center" vertical="center" wrapText="1"/>
    </xf>
    <xf numFmtId="4" fontId="26" fillId="0" borderId="17" xfId="11" applyNumberFormat="1" applyFont="1" applyFill="1" applyBorder="1" applyAlignment="1">
      <alignment horizontal="center" vertical="center"/>
    </xf>
    <xf numFmtId="4" fontId="26" fillId="0" borderId="18" xfId="11" applyNumberFormat="1" applyFont="1" applyFill="1" applyBorder="1" applyAlignment="1">
      <alignment horizontal="center" vertical="center"/>
    </xf>
    <xf numFmtId="4" fontId="26" fillId="0" borderId="19" xfId="11" applyNumberFormat="1" applyFont="1" applyFill="1" applyBorder="1" applyAlignment="1">
      <alignment horizontal="center" vertical="center"/>
    </xf>
    <xf numFmtId="4" fontId="26" fillId="0" borderId="20" xfId="11" applyNumberFormat="1" applyFont="1" applyFill="1" applyBorder="1" applyAlignment="1">
      <alignment horizontal="center" vertical="center"/>
    </xf>
    <xf numFmtId="9" fontId="26" fillId="0" borderId="7" xfId="1" applyNumberFormat="1" applyFont="1" applyFill="1" applyBorder="1" applyAlignment="1">
      <alignment horizontal="center" vertical="center" wrapText="1"/>
    </xf>
    <xf numFmtId="9" fontId="26" fillId="0" borderId="8" xfId="1" applyNumberFormat="1" applyFont="1" applyFill="1" applyBorder="1" applyAlignment="1">
      <alignment horizontal="center" vertical="center" wrapText="1"/>
    </xf>
    <xf numFmtId="165" fontId="26" fillId="0" borderId="17" xfId="11" applyNumberFormat="1" applyFont="1" applyFill="1" applyBorder="1" applyAlignment="1">
      <alignment horizontal="center" vertical="center"/>
    </xf>
    <xf numFmtId="165" fontId="26" fillId="0" borderId="18" xfId="11" applyNumberFormat="1" applyFont="1" applyFill="1" applyBorder="1" applyAlignment="1">
      <alignment horizontal="center" vertical="center"/>
    </xf>
    <xf numFmtId="165" fontId="26" fillId="0" borderId="19" xfId="11" applyNumberFormat="1" applyFont="1" applyFill="1" applyBorder="1" applyAlignment="1">
      <alignment horizontal="center" vertical="center"/>
    </xf>
    <xf numFmtId="165" fontId="26" fillId="0" borderId="20" xfId="11" applyNumberFormat="1" applyFont="1" applyFill="1" applyBorder="1" applyAlignment="1">
      <alignment horizontal="center" vertical="center"/>
    </xf>
    <xf numFmtId="0" fontId="26" fillId="5" borderId="6" xfId="10" applyFont="1" applyFill="1" applyBorder="1" applyAlignment="1">
      <alignment horizontal="center" vertical="center"/>
    </xf>
    <xf numFmtId="0" fontId="26" fillId="5" borderId="6" xfId="10" applyFont="1" applyFill="1" applyBorder="1" applyAlignment="1">
      <alignment vertical="center"/>
    </xf>
    <xf numFmtId="0" fontId="26" fillId="5" borderId="6" xfId="10" applyFont="1" applyFill="1" applyBorder="1" applyAlignment="1">
      <alignment horizontal="left" vertical="center" wrapText="1"/>
    </xf>
    <xf numFmtId="0" fontId="26" fillId="5" borderId="6" xfId="10" applyFont="1" applyFill="1" applyBorder="1" applyAlignment="1">
      <alignment vertical="center" wrapText="1"/>
    </xf>
    <xf numFmtId="166" fontId="26" fillId="5" borderId="6" xfId="1" applyNumberFormat="1" applyFont="1" applyFill="1" applyBorder="1" applyAlignment="1">
      <alignment horizontal="center" vertical="center"/>
    </xf>
    <xf numFmtId="165" fontId="26" fillId="5" borderId="17" xfId="11" applyNumberFormat="1" applyFont="1" applyFill="1" applyBorder="1" applyAlignment="1">
      <alignment horizontal="center" vertical="center"/>
    </xf>
    <xf numFmtId="165" fontId="26" fillId="5" borderId="18" xfId="11" applyNumberFormat="1" applyFont="1" applyFill="1" applyBorder="1" applyAlignment="1">
      <alignment horizontal="center" vertical="center"/>
    </xf>
    <xf numFmtId="165" fontId="26" fillId="5" borderId="19" xfId="11" applyNumberFormat="1" applyFont="1" applyFill="1" applyBorder="1" applyAlignment="1">
      <alignment horizontal="center" vertical="center"/>
    </xf>
    <xf numFmtId="165" fontId="26" fillId="5" borderId="20" xfId="11" applyNumberFormat="1" applyFont="1" applyFill="1" applyBorder="1" applyAlignment="1">
      <alignment horizontal="center" vertical="center"/>
    </xf>
    <xf numFmtId="166" fontId="26" fillId="0" borderId="6" xfId="1" applyNumberFormat="1" applyFont="1" applyFill="1" applyBorder="1" applyAlignment="1">
      <alignment horizontal="center" vertical="center"/>
    </xf>
    <xf numFmtId="0" fontId="6" fillId="0" borderId="0" xfId="20" applyFont="1" applyAlignment="1">
      <alignment horizontal="justify" vertical="center" wrapText="1"/>
    </xf>
    <xf numFmtId="0" fontId="28" fillId="6" borderId="16" xfId="7" applyFont="1" applyFill="1" applyBorder="1" applyAlignment="1">
      <alignment horizontal="center" vertical="center"/>
    </xf>
    <xf numFmtId="0" fontId="25" fillId="0" borderId="0" xfId="20" applyFont="1" applyAlignment="1">
      <alignment horizontal="center" vertical="center" wrapText="1"/>
    </xf>
    <xf numFmtId="1" fontId="25" fillId="6" borderId="2" xfId="3" applyNumberFormat="1" applyFont="1" applyFill="1" applyBorder="1" applyAlignment="1">
      <alignment horizontal="center" vertical="center"/>
    </xf>
    <xf numFmtId="1" fontId="25" fillId="6" borderId="3" xfId="3" applyNumberFormat="1" applyFont="1" applyFill="1" applyBorder="1" applyAlignment="1">
      <alignment horizontal="center" vertical="center"/>
    </xf>
    <xf numFmtId="0" fontId="25" fillId="6" borderId="14" xfId="20" applyFont="1" applyFill="1" applyBorder="1" applyAlignment="1">
      <alignment horizontal="center" vertical="center" wrapText="1"/>
    </xf>
    <xf numFmtId="0" fontId="25" fillId="6" borderId="15" xfId="20" applyFont="1" applyFill="1" applyBorder="1" applyAlignment="1">
      <alignment horizontal="center" vertical="center" wrapText="1"/>
    </xf>
    <xf numFmtId="0" fontId="28" fillId="7" borderId="0" xfId="7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0" xfId="3" applyFont="1" applyAlignment="1">
      <alignment horizontal="justify" vertical="center" wrapText="1"/>
    </xf>
    <xf numFmtId="2" fontId="25" fillId="6" borderId="6" xfId="7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horizontal="center" vertical="center" wrapText="1"/>
    </xf>
    <xf numFmtId="0" fontId="25" fillId="6" borderId="4" xfId="7" applyFont="1" applyFill="1" applyBorder="1" applyAlignment="1">
      <alignment horizontal="center" vertical="center"/>
    </xf>
    <xf numFmtId="0" fontId="26" fillId="0" borderId="0" xfId="3" applyFont="1" applyAlignment="1">
      <alignment horizontal="center" vertical="center" wrapText="1"/>
    </xf>
    <xf numFmtId="1" fontId="25" fillId="6" borderId="6" xfId="7" applyNumberFormat="1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center" vertical="center" wrapText="1"/>
    </xf>
    <xf numFmtId="164" fontId="25" fillId="6" borderId="6" xfId="7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0" fontId="25" fillId="6" borderId="6" xfId="7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16" fillId="0" borderId="0" xfId="3" applyFont="1" applyAlignment="1">
      <alignment horizontal="justify" vertical="center" wrapText="1"/>
    </xf>
    <xf numFmtId="0" fontId="16" fillId="0" borderId="1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center" vertical="center"/>
    </xf>
    <xf numFmtId="3" fontId="16" fillId="0" borderId="0" xfId="3" applyNumberFormat="1" applyFont="1" applyAlignment="1">
      <alignment horizontal="justify" vertical="center" wrapText="1"/>
    </xf>
    <xf numFmtId="0" fontId="25" fillId="0" borderId="10" xfId="3" applyFont="1" applyFill="1" applyBorder="1" applyAlignment="1">
      <alignment horizontal="center" vertical="center" wrapText="1"/>
    </xf>
    <xf numFmtId="0" fontId="25" fillId="0" borderId="11" xfId="3" applyFont="1" applyFill="1" applyBorder="1" applyAlignment="1">
      <alignment horizontal="center" vertical="center" wrapText="1"/>
    </xf>
    <xf numFmtId="0" fontId="25" fillId="0" borderId="12" xfId="3" applyFont="1" applyFill="1" applyBorder="1" applyAlignment="1">
      <alignment horizontal="center" vertical="center" wrapText="1"/>
    </xf>
  </cellXfs>
  <cellStyles count="27">
    <cellStyle name="20% - Énfasis1" xfId="11" builtinId="30"/>
    <cellStyle name="Énfasis1" xfId="10" builtinId="29"/>
    <cellStyle name="Énfasis3" xfId="7" builtinId="37"/>
    <cellStyle name="Euro" xfId="15"/>
    <cellStyle name="Euro 2" xfId="16"/>
    <cellStyle name="Millares 2" xfId="2"/>
    <cellStyle name="Millares 2 2" xfId="25"/>
    <cellStyle name="Millares_INDICADORES_2006_fin" xfId="9"/>
    <cellStyle name="Moneda 2" xfId="17"/>
    <cellStyle name="Moneda 3" xfId="26"/>
    <cellStyle name="Normal" xfId="0" builtinId="0"/>
    <cellStyle name="Normal 2" xfId="3"/>
    <cellStyle name="Normal 3" xfId="4"/>
    <cellStyle name="Normal 3 2" xfId="12"/>
    <cellStyle name="Normal 3 2 2" xfId="24"/>
    <cellStyle name="Normal 3 3 2" xfId="20"/>
    <cellStyle name="Normal 4" xfId="18"/>
    <cellStyle name="Normal 4 2" xfId="19"/>
    <cellStyle name="Porcentaje" xfId="1" builtinId="5"/>
    <cellStyle name="Porcentaje 2" xfId="14"/>
    <cellStyle name="Porcentaje 3" xfId="22"/>
    <cellStyle name="Porcentual 2" xfId="5"/>
    <cellStyle name="Porcentual 3" xfId="6"/>
    <cellStyle name="Porcentual 3 2" xfId="13"/>
    <cellStyle name="Porcentual 3 2 2" xfId="21"/>
    <cellStyle name="Porcentual 4" xfId="8"/>
    <cellStyle name="Porcentual 4 2" xfId="23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D9D9D9"/>
      <color rgb="FFFF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45535939738976"/>
          <c:y val="0.24286378078338294"/>
          <c:w val="0.76947274591348425"/>
          <c:h val="0.62962086676964446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'CAP-I'!$A$12</c:f>
              <c:strCache>
                <c:ptCount val="1"/>
                <c:pt idx="0">
                  <c:v>Personas Capacitadas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>
                    <a:latin typeface="Georgia" panose="02040502050405020303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'CAP-I'!$B$10:$F$11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'CAP-I'!$B$12:$F$12</c:f>
              <c:numCache>
                <c:formatCode>#,##0</c:formatCode>
                <c:ptCount val="5"/>
                <c:pt idx="0">
                  <c:v>183115</c:v>
                </c:pt>
                <c:pt idx="1">
                  <c:v>138102</c:v>
                </c:pt>
                <c:pt idx="2">
                  <c:v>127817</c:v>
                </c:pt>
                <c:pt idx="3">
                  <c:v>60631</c:v>
                </c:pt>
                <c:pt idx="4">
                  <c:v>54266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18819216"/>
        <c:axId val="118820304"/>
      </c:barChart>
      <c:catAx>
        <c:axId val="11881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lang="es-ES" sz="1200">
                <a:latin typeface="Georgia" panose="02040502050405020303" pitchFamily="18" charset="0"/>
              </a:defRPr>
            </a:pPr>
            <a:endParaRPr lang="es-MX"/>
          </a:p>
        </c:txPr>
        <c:crossAx val="11882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820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ES" sz="1200">
                <a:latin typeface="Georgia" panose="02040502050405020303" pitchFamily="18" charset="0"/>
              </a:defRPr>
            </a:pPr>
            <a:endParaRPr lang="es-MX"/>
          </a:p>
        </c:txPr>
        <c:crossAx val="1188192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solidFill>
        <a:srgbClr val="D9D9D9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MX"/>
    </a:p>
  </c:txPr>
  <c:printSettings>
    <c:headerFooter alignWithMargins="0"/>
    <c:pageMargins b="1" l="0.75000000000000178" r="0.75000000000000178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90902247534773"/>
          <c:y val="0.16419842884810007"/>
          <c:w val="0.74844226168471339"/>
          <c:h val="0.718845021102803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'C-PSP'!$A$14</c:f>
              <c:strCache>
                <c:ptCount val="1"/>
                <c:pt idx="0">
                  <c:v>Gasto total ejercido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'C-PSP'!$B$11:$F$12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'C-PSP'!$B$14:$F$14</c:f>
              <c:numCache>
                <c:formatCode>#,##0</c:formatCode>
                <c:ptCount val="5"/>
                <c:pt idx="0">
                  <c:v>621909.5</c:v>
                </c:pt>
                <c:pt idx="1">
                  <c:v>600163.1</c:v>
                </c:pt>
                <c:pt idx="2">
                  <c:v>613052.1</c:v>
                </c:pt>
                <c:pt idx="3">
                  <c:v>676403.33799999999</c:v>
                </c:pt>
                <c:pt idx="4">
                  <c:v>713725.79999999993</c:v>
                </c:pt>
              </c:numCache>
            </c:numRef>
          </c:val>
        </c:ser>
        <c:ser>
          <c:idx val="1"/>
          <c:order val="1"/>
          <c:tx>
            <c:strRef>
              <c:f>'C-PSP'!$A$13</c:f>
              <c:strCache>
                <c:ptCount val="1"/>
                <c:pt idx="0">
                  <c:v>Gasto ejercido en Docente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'C-PSP'!$B$11:$F$12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'C-PSP'!$B$13:$F$13</c:f>
              <c:numCache>
                <c:formatCode>#,##0</c:formatCode>
                <c:ptCount val="5"/>
                <c:pt idx="0">
                  <c:v>117330.86495</c:v>
                </c:pt>
                <c:pt idx="1">
                  <c:v>137147.67283</c:v>
                </c:pt>
                <c:pt idx="2">
                  <c:v>151173.24499000001</c:v>
                </c:pt>
                <c:pt idx="3">
                  <c:v>137024.06844</c:v>
                </c:pt>
                <c:pt idx="4">
                  <c:v>163056.98287000001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118807248"/>
        <c:axId val="118648672"/>
      </c:barChart>
      <c:lineChart>
        <c:grouping val="stacked"/>
        <c:varyColors val="0"/>
        <c:ser>
          <c:idx val="2"/>
          <c:order val="2"/>
          <c:tx>
            <c:strRef>
              <c:f>'C-PSP'!$A$15</c:f>
              <c:strCache>
                <c:ptCount val="1"/>
                <c:pt idx="0">
                  <c:v>Relación costo Docente gasto total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'C-PSP'!$B$11:$F$12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'C-PSP'!$B$15:$F$15</c:f>
              <c:numCache>
                <c:formatCode>0.0</c:formatCode>
                <c:ptCount val="5"/>
                <c:pt idx="0">
                  <c:v>18.866228116791913</c:v>
                </c:pt>
                <c:pt idx="1">
                  <c:v>22.851733608747356</c:v>
                </c:pt>
                <c:pt idx="2">
                  <c:v>24.65911869317469</c:v>
                </c:pt>
                <c:pt idx="3">
                  <c:v>20.257745747552772</c:v>
                </c:pt>
                <c:pt idx="4">
                  <c:v>22.845886034945075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34800"/>
        <c:axId val="325531536"/>
      </c:lineChart>
      <c:catAx>
        <c:axId val="11880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1186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64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118807248"/>
        <c:crosses val="autoZero"/>
        <c:crossBetween val="between"/>
      </c:valAx>
      <c:catAx>
        <c:axId val="325534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5531536"/>
        <c:crossesAt val="11"/>
        <c:auto val="1"/>
        <c:lblAlgn val="ctr"/>
        <c:lblOffset val="100"/>
        <c:noMultiLvlLbl val="0"/>
      </c:catAx>
      <c:valAx>
        <c:axId val="325531536"/>
        <c:scaling>
          <c:orientation val="minMax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94694610778443111"/>
              <c:y val="0.566609951235990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4800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33" r="0.75000000000000533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8334624458015"/>
          <c:y val="0.24974375126186149"/>
          <c:w val="0.76955246784687392"/>
          <c:h val="0.63673474661821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EPRT!$A$14</c:f>
              <c:strCache>
                <c:ptCount val="1"/>
                <c:pt idx="0">
                  <c:v>Presupuesto reprogramado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EPRT!$B$11:$F$12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EPRT!$B$14:$F$14</c:f>
              <c:numCache>
                <c:formatCode>#,##0</c:formatCode>
                <c:ptCount val="5"/>
                <c:pt idx="0">
                  <c:v>720679.2</c:v>
                </c:pt>
                <c:pt idx="1">
                  <c:v>657148.1</c:v>
                </c:pt>
                <c:pt idx="2">
                  <c:v>647302.9</c:v>
                </c:pt>
                <c:pt idx="3">
                  <c:v>692840.46200000006</c:v>
                </c:pt>
                <c:pt idx="4">
                  <c:v>729594.26099999994</c:v>
                </c:pt>
              </c:numCache>
            </c:numRef>
          </c:val>
        </c:ser>
        <c:ser>
          <c:idx val="1"/>
          <c:order val="1"/>
          <c:tx>
            <c:strRef>
              <c:f>EPRT!$A$13</c:f>
              <c:strCache>
                <c:ptCount val="1"/>
                <c:pt idx="0">
                  <c:v>Presupuesto ejercido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EPRT!$B$11:$F$12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EPRT!$B$13:$F$13</c:f>
              <c:numCache>
                <c:formatCode>#,##0</c:formatCode>
                <c:ptCount val="5"/>
                <c:pt idx="0">
                  <c:v>621909.5</c:v>
                </c:pt>
                <c:pt idx="1">
                  <c:v>600163.1</c:v>
                </c:pt>
                <c:pt idx="2">
                  <c:v>613052.1</c:v>
                </c:pt>
                <c:pt idx="3">
                  <c:v>676403.33799999999</c:v>
                </c:pt>
                <c:pt idx="4">
                  <c:v>713725.79999999993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5525552"/>
        <c:axId val="325539152"/>
      </c:barChart>
      <c:lineChart>
        <c:grouping val="stacked"/>
        <c:varyColors val="0"/>
        <c:ser>
          <c:idx val="2"/>
          <c:order val="2"/>
          <c:tx>
            <c:strRef>
              <c:f>EPRT!$A$15</c:f>
              <c:strCache>
                <c:ptCount val="1"/>
                <c:pt idx="0">
                  <c:v>Evolución del presupuesto reprogramado total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EPRT!$B$11:$F$12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EPRT!$B$15:$F$15</c:f>
              <c:numCache>
                <c:formatCode>0.0</c:formatCode>
                <c:ptCount val="5"/>
                <c:pt idx="0">
                  <c:v>86.29491457502867</c:v>
                </c:pt>
                <c:pt idx="1">
                  <c:v>91.3284387491952</c:v>
                </c:pt>
                <c:pt idx="2">
                  <c:v>94.708690475509997</c:v>
                </c:pt>
                <c:pt idx="3">
                  <c:v>97.627574470383621</c:v>
                </c:pt>
                <c:pt idx="4">
                  <c:v>97.825029355596854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32624"/>
        <c:axId val="325535888"/>
      </c:lineChart>
      <c:catAx>
        <c:axId val="32552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53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25525552"/>
        <c:crosses val="autoZero"/>
        <c:crossBetween val="between"/>
      </c:valAx>
      <c:valAx>
        <c:axId val="325535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 b="0" i="0" baseline="0">
                    <a:effectLst/>
                  </a:rPr>
                  <a:t>%</a:t>
                </a:r>
                <a:endParaRPr lang="es-MX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2624"/>
        <c:crosses val="max"/>
        <c:crossBetween val="between"/>
      </c:valAx>
      <c:catAx>
        <c:axId val="32553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5535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2.0386784950804152E-2"/>
          <c:y val="2.4615384615384615E-2"/>
          <c:w val="0.95922625302986386"/>
          <c:h val="0.2015399152029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95002883351547"/>
          <c:y val="0.29897007547410737"/>
          <c:w val="0.76075143777935172"/>
          <c:h val="0.5841944003516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EPR!$A$14</c:f>
              <c:strCache>
                <c:ptCount val="1"/>
                <c:pt idx="0">
                  <c:v>Presupuesto reprogramado (Recursos fiscales)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EPR!$B$11:$F$12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EPR!$B$14:$F$14</c:f>
              <c:numCache>
                <c:formatCode>#,##0</c:formatCode>
                <c:ptCount val="5"/>
                <c:pt idx="0">
                  <c:v>634664.6</c:v>
                </c:pt>
                <c:pt idx="1">
                  <c:v>584645.80000000005</c:v>
                </c:pt>
                <c:pt idx="2">
                  <c:v>569365.9</c:v>
                </c:pt>
                <c:pt idx="3">
                  <c:v>640885.41</c:v>
                </c:pt>
                <c:pt idx="4">
                  <c:v>704293.39999999991</c:v>
                </c:pt>
              </c:numCache>
            </c:numRef>
          </c:val>
        </c:ser>
        <c:ser>
          <c:idx val="1"/>
          <c:order val="1"/>
          <c:tx>
            <c:strRef>
              <c:f>EPR!$A$13</c:f>
              <c:strCache>
                <c:ptCount val="1"/>
                <c:pt idx="0">
                  <c:v>Presupuesto ejercido (Recursos fiscales)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EPR!$B$11:$F$12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EPR!$B$13:$F$13</c:f>
              <c:numCache>
                <c:formatCode>#,##0</c:formatCode>
                <c:ptCount val="5"/>
                <c:pt idx="0">
                  <c:v>592994.5</c:v>
                </c:pt>
                <c:pt idx="1">
                  <c:v>559675.9</c:v>
                </c:pt>
                <c:pt idx="2">
                  <c:v>569354.19999999995</c:v>
                </c:pt>
                <c:pt idx="3">
                  <c:v>640885.402</c:v>
                </c:pt>
                <c:pt idx="4">
                  <c:v>704293.39999999991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5526096"/>
        <c:axId val="325537520"/>
      </c:barChart>
      <c:lineChart>
        <c:grouping val="stacked"/>
        <c:varyColors val="0"/>
        <c:ser>
          <c:idx val="2"/>
          <c:order val="2"/>
          <c:tx>
            <c:strRef>
              <c:f>EPR!$A$15</c:f>
              <c:strCache>
                <c:ptCount val="1"/>
                <c:pt idx="0">
                  <c:v>Evolución del presupuesto reprogramado (Recursos  Fiscales)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EPR!$B$11:$F$12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EPR!$B$15:$F$15</c:f>
              <c:numCache>
                <c:formatCode>0.0</c:formatCode>
                <c:ptCount val="5"/>
                <c:pt idx="0">
                  <c:v>93.434311603325597</c:v>
                </c:pt>
                <c:pt idx="1">
                  <c:v>95.729055096265114</c:v>
                </c:pt>
                <c:pt idx="2">
                  <c:v>99.997945082415356</c:v>
                </c:pt>
                <c:pt idx="3">
                  <c:v>99.99999875172692</c:v>
                </c:pt>
                <c:pt idx="4" formatCode="0.0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39696"/>
        <c:axId val="325527728"/>
      </c:lineChart>
      <c:catAx>
        <c:axId val="32552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53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26096"/>
        <c:crosses val="autoZero"/>
        <c:crossBetween val="between"/>
      </c:valAx>
      <c:catAx>
        <c:axId val="325539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5527728"/>
        <c:crosses val="autoZero"/>
        <c:auto val="1"/>
        <c:lblAlgn val="ctr"/>
        <c:lblOffset val="100"/>
        <c:noMultiLvlLbl val="0"/>
      </c:catAx>
      <c:valAx>
        <c:axId val="32552772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9696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0922395415730793E-2"/>
          <c:y val="2.4615384615384615E-2"/>
          <c:w val="0.96695246193196671"/>
          <c:h val="0.20153991520290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563507654574"/>
          <c:y val="0.19767305206252203"/>
          <c:w val="0.76769784708267863"/>
          <c:h val="0.6714556352097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EGC!$A$14</c:f>
              <c:strCache>
                <c:ptCount val="1"/>
                <c:pt idx="0">
                  <c:v>Presupuesto reprogramado (gasto corriente)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EGC!$B$11:$F$12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EGC!$B$14:$F$14</c:f>
              <c:numCache>
                <c:formatCode>#,##0</c:formatCode>
                <c:ptCount val="5"/>
                <c:pt idx="0">
                  <c:v>635864.80000000005</c:v>
                </c:pt>
                <c:pt idx="1">
                  <c:v>648900.69999999995</c:v>
                </c:pt>
                <c:pt idx="2">
                  <c:v>636228.20000000007</c:v>
                </c:pt>
                <c:pt idx="3">
                  <c:v>692840.46200000006</c:v>
                </c:pt>
                <c:pt idx="4">
                  <c:v>690154.16099999996</c:v>
                </c:pt>
              </c:numCache>
            </c:numRef>
          </c:val>
        </c:ser>
        <c:ser>
          <c:idx val="1"/>
          <c:order val="1"/>
          <c:tx>
            <c:strRef>
              <c:f>EGC!$A$13</c:f>
              <c:strCache>
                <c:ptCount val="1"/>
                <c:pt idx="0">
                  <c:v>Gasto corriente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EGC!$B$11:$F$12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EGC!$B$13:$F$13</c:f>
              <c:numCache>
                <c:formatCode>#,##0</c:formatCode>
                <c:ptCount val="5"/>
                <c:pt idx="0">
                  <c:v>540007.29999999993</c:v>
                </c:pt>
                <c:pt idx="1">
                  <c:v>591915.69999999995</c:v>
                </c:pt>
                <c:pt idx="2">
                  <c:v>601977.4</c:v>
                </c:pt>
                <c:pt idx="3">
                  <c:v>676403.33799999999</c:v>
                </c:pt>
                <c:pt idx="4">
                  <c:v>674285.7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5528816"/>
        <c:axId val="325538608"/>
      </c:barChart>
      <c:lineChart>
        <c:grouping val="stacked"/>
        <c:varyColors val="0"/>
        <c:ser>
          <c:idx val="2"/>
          <c:order val="2"/>
          <c:tx>
            <c:strRef>
              <c:f>EGC!$A$15</c:f>
              <c:strCache>
                <c:ptCount val="1"/>
                <c:pt idx="0">
                  <c:v>Evolución del gasto corriente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EGC!$B$11:$F$12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EGC!$B$15:$F$15</c:f>
              <c:numCache>
                <c:formatCode>0.0</c:formatCode>
                <c:ptCount val="5"/>
                <c:pt idx="0">
                  <c:v>84.924861385627864</c:v>
                </c:pt>
                <c:pt idx="1">
                  <c:v>91.218224914844441</c:v>
                </c:pt>
                <c:pt idx="2">
                  <c:v>94.616585684193183</c:v>
                </c:pt>
                <c:pt idx="3">
                  <c:v>97.627574470383621</c:v>
                </c:pt>
                <c:pt idx="4">
                  <c:v>97.700736748872544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29904"/>
        <c:axId val="325530448"/>
      </c:lineChart>
      <c:catAx>
        <c:axId val="32552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53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28816"/>
        <c:crosses val="autoZero"/>
        <c:crossBetween val="between"/>
      </c:valAx>
      <c:catAx>
        <c:axId val="325529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5530448"/>
        <c:crosses val="autoZero"/>
        <c:auto val="1"/>
        <c:lblAlgn val="ctr"/>
        <c:lblOffset val="100"/>
        <c:noMultiLvlLbl val="0"/>
      </c:catAx>
      <c:valAx>
        <c:axId val="3255304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29904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3622355559707233E-2"/>
          <c:y val="2.3880597014925373E-2"/>
          <c:w val="0.95944518464463469"/>
          <c:h val="0.12835914913620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6563507654574"/>
          <c:y val="0.19767305206252203"/>
          <c:w val="0.76769784708267863"/>
          <c:h val="0.67145563520977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EGI!$A$14</c:f>
              <c:strCache>
                <c:ptCount val="1"/>
                <c:pt idx="0">
                  <c:v> Presupuesto reprogramado (Gasto de inversión)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EGI!$B$11:$F$12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EGI!$B$14:$F$14</c:f>
              <c:numCache>
                <c:formatCode>#,##0</c:formatCode>
                <c:ptCount val="5"/>
                <c:pt idx="0">
                  <c:v>62284.9</c:v>
                </c:pt>
                <c:pt idx="1">
                  <c:v>8247.4</c:v>
                </c:pt>
                <c:pt idx="2">
                  <c:v>11074.7</c:v>
                </c:pt>
                <c:pt idx="3">
                  <c:v>0</c:v>
                </c:pt>
                <c:pt idx="4">
                  <c:v>39440.1</c:v>
                </c:pt>
              </c:numCache>
            </c:numRef>
          </c:val>
        </c:ser>
        <c:ser>
          <c:idx val="1"/>
          <c:order val="1"/>
          <c:tx>
            <c:strRef>
              <c:f>EGI!$A$13</c:f>
              <c:strCache>
                <c:ptCount val="1"/>
                <c:pt idx="0">
                  <c:v>Gasto de inversión ejercido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EGI!$B$11:$F$12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EGI!$B$13:$F$13</c:f>
              <c:numCache>
                <c:formatCode>#,##0</c:formatCode>
                <c:ptCount val="5"/>
                <c:pt idx="0">
                  <c:v>60803</c:v>
                </c:pt>
                <c:pt idx="1">
                  <c:v>8247.4</c:v>
                </c:pt>
                <c:pt idx="2">
                  <c:v>11074.7</c:v>
                </c:pt>
                <c:pt idx="3">
                  <c:v>0</c:v>
                </c:pt>
                <c:pt idx="4">
                  <c:v>39440.1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5526640"/>
        <c:axId val="325530992"/>
      </c:barChart>
      <c:lineChart>
        <c:grouping val="stacked"/>
        <c:varyColors val="0"/>
        <c:ser>
          <c:idx val="2"/>
          <c:order val="2"/>
          <c:tx>
            <c:strRef>
              <c:f>EGI!$A$15</c:f>
              <c:strCache>
                <c:ptCount val="1"/>
                <c:pt idx="0">
                  <c:v>Evolución del gasto de inversión (Recursos Fiscales)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EGI!$B$11:$F$12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EGI!$B$15:$F$15</c:f>
              <c:numCache>
                <c:formatCode>0.0</c:formatCode>
                <c:ptCount val="5"/>
                <c:pt idx="0">
                  <c:v>97.620771647702725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533168"/>
        <c:axId val="325534256"/>
      </c:lineChart>
      <c:catAx>
        <c:axId val="32552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553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26640"/>
        <c:crosses val="autoZero"/>
        <c:crossBetween val="between"/>
      </c:valAx>
      <c:catAx>
        <c:axId val="3255331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5534256"/>
        <c:crosses val="autoZero"/>
        <c:auto val="1"/>
        <c:lblAlgn val="ctr"/>
        <c:lblOffset val="100"/>
        <c:noMultiLvlLbl val="0"/>
      </c:catAx>
      <c:valAx>
        <c:axId val="32553425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solidFill>
                <a:schemeClr val="accent1">
                  <a:alpha val="97000"/>
                </a:schemeClr>
              </a:solidFill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316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3622355559707233E-2"/>
          <c:y val="2.3880597014925373E-2"/>
          <c:w val="0.95944518464463469"/>
          <c:h val="0.128359149136208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2491654294389"/>
          <c:y val="0.1410825372716735"/>
          <c:w val="0.74387804105558142"/>
          <c:h val="0.72804636476278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AUTOF!$A$13</c:f>
              <c:strCache>
                <c:ptCount val="1"/>
                <c:pt idx="0">
                  <c:v>Presupuesto ejercido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AUTOF!$B$10:$F$11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AUTOF!$B$13:$F$13</c:f>
              <c:numCache>
                <c:formatCode>#,##0</c:formatCode>
                <c:ptCount val="5"/>
                <c:pt idx="0">
                  <c:v>621909.5</c:v>
                </c:pt>
                <c:pt idx="1">
                  <c:v>600163.1</c:v>
                </c:pt>
                <c:pt idx="2">
                  <c:v>613052.1</c:v>
                </c:pt>
                <c:pt idx="3">
                  <c:v>676403.33799999999</c:v>
                </c:pt>
                <c:pt idx="4">
                  <c:v>713725.79999999993</c:v>
                </c:pt>
              </c:numCache>
            </c:numRef>
          </c:val>
        </c:ser>
        <c:ser>
          <c:idx val="1"/>
          <c:order val="1"/>
          <c:tx>
            <c:strRef>
              <c:f>AUTOF!$A$12</c:f>
              <c:strCache>
                <c:ptCount val="1"/>
                <c:pt idx="0">
                  <c:v>Ingresos propios ejercidos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AUTOF!$B$10:$F$11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AUTOF!$B$12:$F$12</c:f>
              <c:numCache>
                <c:formatCode>#,##0</c:formatCode>
                <c:ptCount val="5"/>
                <c:pt idx="0">
                  <c:v>28915</c:v>
                </c:pt>
                <c:pt idx="1">
                  <c:v>40487.199999999997</c:v>
                </c:pt>
                <c:pt idx="2">
                  <c:v>43697.9</c:v>
                </c:pt>
                <c:pt idx="3">
                  <c:v>35517.936000000002</c:v>
                </c:pt>
                <c:pt idx="4">
                  <c:v>9432.4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5538064"/>
        <c:axId val="326990032"/>
      </c:barChart>
      <c:lineChart>
        <c:grouping val="stacked"/>
        <c:varyColors val="0"/>
        <c:ser>
          <c:idx val="2"/>
          <c:order val="2"/>
          <c:tx>
            <c:strRef>
              <c:f>AUTOF!$A$14</c:f>
              <c:strCache>
                <c:ptCount val="1"/>
                <c:pt idx="0">
                  <c:v>Índice de autofinanciamiento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AUTOF!$B$10:$F$11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AUTOF!$B$14:$F$14</c:f>
              <c:numCache>
                <c:formatCode>0.0</c:formatCode>
                <c:ptCount val="5"/>
                <c:pt idx="0">
                  <c:v>4.6493903051810594</c:v>
                </c:pt>
                <c:pt idx="1">
                  <c:v>6.7460328700648207</c:v>
                </c:pt>
                <c:pt idx="2">
                  <c:v>7.1279259951968195</c:v>
                </c:pt>
                <c:pt idx="3">
                  <c:v>5.2509995153217295</c:v>
                </c:pt>
                <c:pt idx="4">
                  <c:v>1.3215719538231629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94928"/>
        <c:axId val="326991664"/>
      </c:lineChart>
      <c:catAx>
        <c:axId val="32553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9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99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5538064"/>
        <c:crosses val="autoZero"/>
        <c:crossBetween val="between"/>
      </c:valAx>
      <c:catAx>
        <c:axId val="3269949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991664"/>
        <c:crosses val="autoZero"/>
        <c:auto val="1"/>
        <c:lblAlgn val="ctr"/>
        <c:lblOffset val="100"/>
        <c:noMultiLvlLbl val="0"/>
      </c:catAx>
      <c:valAx>
        <c:axId val="32699166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0.95046295023595451"/>
              <c:y val="0.54362520474414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9492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1852697647653"/>
          <c:y val="0.15805596608116293"/>
          <c:w val="0.74116876331601644"/>
          <c:h val="0.711073208156672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CAIP!$A$13</c:f>
              <c:strCache>
                <c:ptCount val="1"/>
                <c:pt idx="0">
                  <c:v>Ingresos propios programados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CAIP!$B$10:$F$11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CAIP!$B$13:$F$13</c:f>
              <c:numCache>
                <c:formatCode>#,##0</c:formatCode>
                <c:ptCount val="5"/>
                <c:pt idx="0">
                  <c:v>86014.6</c:v>
                </c:pt>
                <c:pt idx="1">
                  <c:v>59356.6</c:v>
                </c:pt>
                <c:pt idx="2">
                  <c:v>77937</c:v>
                </c:pt>
                <c:pt idx="3">
                  <c:v>51955.052000000003</c:v>
                </c:pt>
                <c:pt idx="4">
                  <c:v>25300.861000000001</c:v>
                </c:pt>
              </c:numCache>
            </c:numRef>
          </c:val>
        </c:ser>
        <c:ser>
          <c:idx val="1"/>
          <c:order val="1"/>
          <c:tx>
            <c:strRef>
              <c:f>CAIP!$A$12</c:f>
              <c:strCache>
                <c:ptCount val="1"/>
                <c:pt idx="0">
                  <c:v>Ingresos propios captados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CAIP!$B$10:$F$11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CAIP!$B$12:$F$12</c:f>
              <c:numCache>
                <c:formatCode>#,##0</c:formatCode>
                <c:ptCount val="5"/>
                <c:pt idx="0">
                  <c:v>55717.432999999997</c:v>
                </c:pt>
                <c:pt idx="1">
                  <c:v>50840.892169999999</c:v>
                </c:pt>
                <c:pt idx="2">
                  <c:v>49810.515930000001</c:v>
                </c:pt>
                <c:pt idx="3">
                  <c:v>30547.599999999999</c:v>
                </c:pt>
                <c:pt idx="4">
                  <c:v>19808.7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6988944"/>
        <c:axId val="326987856"/>
      </c:barChart>
      <c:lineChart>
        <c:grouping val="stacked"/>
        <c:varyColors val="0"/>
        <c:ser>
          <c:idx val="2"/>
          <c:order val="2"/>
          <c:tx>
            <c:strRef>
              <c:f>CAIP!$A$14</c:f>
              <c:strCache>
                <c:ptCount val="1"/>
                <c:pt idx="0">
                  <c:v>Captación de Ingresos propios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CAIP!$B$10:$F$11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CAIP!$B$14:$F$14</c:f>
              <c:numCache>
                <c:formatCode>0.0</c:formatCode>
                <c:ptCount val="5"/>
                <c:pt idx="0">
                  <c:v>64.776715813361903</c:v>
                </c:pt>
                <c:pt idx="1">
                  <c:v>85.6533092697358</c:v>
                </c:pt>
                <c:pt idx="2">
                  <c:v>63.911256437892149</c:v>
                </c:pt>
                <c:pt idx="3">
                  <c:v>58.796207152290016</c:v>
                </c:pt>
                <c:pt idx="4">
                  <c:v>78.292592493196182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89488"/>
        <c:axId val="326991120"/>
      </c:lineChart>
      <c:catAx>
        <c:axId val="32698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8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98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88944"/>
        <c:crosses val="autoZero"/>
        <c:crossBetween val="between"/>
      </c:valAx>
      <c:catAx>
        <c:axId val="326989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991120"/>
        <c:crosses val="autoZero"/>
        <c:auto val="1"/>
        <c:lblAlgn val="ctr"/>
        <c:lblOffset val="100"/>
        <c:noMultiLvlLbl val="0"/>
      </c:catAx>
      <c:valAx>
        <c:axId val="3269911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89488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7238397445708"/>
          <c:y val="0.27501089636522713"/>
          <c:w val="0.80624605597604038"/>
          <c:h val="0.59411818977173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CNPR!$A$13</c:f>
              <c:strCache>
                <c:ptCount val="1"/>
                <c:pt idx="0">
                  <c:v>Presupuesto autorizado de partidas sujetas a restricción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CNPR!$B$10:$F$11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CNPR!$B$13:$F$13</c:f>
              <c:numCache>
                <c:formatCode>#,##0</c:formatCode>
                <c:ptCount val="5"/>
                <c:pt idx="0">
                  <c:v>720679.2</c:v>
                </c:pt>
                <c:pt idx="1">
                  <c:v>657148.1</c:v>
                </c:pt>
                <c:pt idx="2">
                  <c:v>647302.9</c:v>
                </c:pt>
                <c:pt idx="3">
                  <c:v>692840.46200000006</c:v>
                </c:pt>
                <c:pt idx="4">
                  <c:v>729594.26099999994</c:v>
                </c:pt>
              </c:numCache>
            </c:numRef>
          </c:val>
        </c:ser>
        <c:ser>
          <c:idx val="1"/>
          <c:order val="1"/>
          <c:tx>
            <c:strRef>
              <c:f>CNPR!$A$12</c:f>
              <c:strCache>
                <c:ptCount val="1"/>
                <c:pt idx="0">
                  <c:v>Presupuesto ejercido de partidas sujetas a restricción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CNPR!$B$10:$F$11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CNPR!$B$12:$F$12</c:f>
              <c:numCache>
                <c:formatCode>#,##0</c:formatCode>
                <c:ptCount val="5"/>
                <c:pt idx="0">
                  <c:v>621909.5</c:v>
                </c:pt>
                <c:pt idx="1">
                  <c:v>600163.1</c:v>
                </c:pt>
                <c:pt idx="2">
                  <c:v>613052.1</c:v>
                </c:pt>
                <c:pt idx="3">
                  <c:v>676403.33799999999</c:v>
                </c:pt>
                <c:pt idx="4">
                  <c:v>713725.79999999993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26994384"/>
        <c:axId val="326984592"/>
      </c:barChart>
      <c:lineChart>
        <c:grouping val="stacked"/>
        <c:varyColors val="0"/>
        <c:ser>
          <c:idx val="2"/>
          <c:order val="2"/>
          <c:tx>
            <c:strRef>
              <c:f>CNPR!$A$14</c:f>
              <c:strCache>
                <c:ptCount val="1"/>
                <c:pt idx="0">
                  <c:v>Evolución del presupuesto ejercido de partidas sujetas a restricción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CNPR!$B$10:$F$11</c:f>
              <c:str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CNPR!$B$14:$F$14</c:f>
              <c:numCache>
                <c:formatCode>0.0</c:formatCode>
                <c:ptCount val="5"/>
                <c:pt idx="0">
                  <c:v>86.29491457502867</c:v>
                </c:pt>
                <c:pt idx="1">
                  <c:v>91.3284387491952</c:v>
                </c:pt>
                <c:pt idx="2">
                  <c:v>94.708690475509997</c:v>
                </c:pt>
                <c:pt idx="3">
                  <c:v>97.627574470383621</c:v>
                </c:pt>
                <c:pt idx="4">
                  <c:v>97.825029355596854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992752"/>
        <c:axId val="326982960"/>
      </c:lineChart>
      <c:catAx>
        <c:axId val="32699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8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98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94384"/>
        <c:crosses val="autoZero"/>
        <c:crossBetween val="between"/>
      </c:valAx>
      <c:catAx>
        <c:axId val="3269927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26982960"/>
        <c:crosses val="autoZero"/>
        <c:auto val="1"/>
        <c:lblAlgn val="ctr"/>
        <c:lblOffset val="100"/>
        <c:noMultiLvlLbl val="0"/>
      </c:catAx>
      <c:valAx>
        <c:axId val="32698296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eorgia" panose="02040502050405020303" pitchFamily="18" charset="0"/>
                <a:ea typeface="+mn-ea"/>
                <a:cs typeface="+mn-cs"/>
              </a:defRPr>
            </a:pPr>
            <a:endParaRPr lang="es-MX"/>
          </a:p>
        </c:txPr>
        <c:crossAx val="326992752"/>
        <c:crosses val="max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985594792489509E-2"/>
          <c:y val="2.4242424242424242E-2"/>
          <c:w val="0.96467467048079181"/>
          <c:h val="0.19848628012407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eorgia" panose="02040502050405020303" pitchFamily="18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000000000000511" r="0.75000000000000511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51955</xdr:colOff>
      <xdr:row>3</xdr:row>
      <xdr:rowOff>91999</xdr:rowOff>
    </xdr:to>
    <xdr:pic>
      <xdr:nvPicPr>
        <xdr:cNvPr id="5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31749</xdr:rowOff>
    </xdr:from>
    <xdr:to>
      <xdr:col>8</xdr:col>
      <xdr:colOff>428625</xdr:colOff>
      <xdr:row>31</xdr:row>
      <xdr:rowOff>79374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7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15</xdr:row>
      <xdr:rowOff>0</xdr:rowOff>
    </xdr:from>
    <xdr:to>
      <xdr:col>8</xdr:col>
      <xdr:colOff>533400</xdr:colOff>
      <xdr:row>31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390770</xdr:colOff>
      <xdr:row>15</xdr:row>
      <xdr:rowOff>29558</xdr:rowOff>
    </xdr:from>
    <xdr:to>
      <xdr:col>9</xdr:col>
      <xdr:colOff>219808</xdr:colOff>
      <xdr:row>30</xdr:row>
      <xdr:rowOff>402980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790575</xdr:colOff>
      <xdr:row>6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0" y="1466850"/>
          <a:ext cx="637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20205</xdr:colOff>
      <xdr:row>2</xdr:row>
      <xdr:rowOff>178146</xdr:rowOff>
    </xdr:to>
    <xdr:pic>
      <xdr:nvPicPr>
        <xdr:cNvPr id="7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3629025</xdr:colOff>
      <xdr:row>3</xdr:row>
      <xdr:rowOff>47625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290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16</xdr:row>
      <xdr:rowOff>15875</xdr:rowOff>
    </xdr:from>
    <xdr:to>
      <xdr:col>8</xdr:col>
      <xdr:colOff>396875</xdr:colOff>
      <xdr:row>32</xdr:row>
      <xdr:rowOff>24104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292037</xdr:colOff>
      <xdr:row>2</xdr:row>
      <xdr:rowOff>193536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111126</xdr:colOff>
      <xdr:row>16</xdr:row>
      <xdr:rowOff>31750</xdr:rowOff>
    </xdr:from>
    <xdr:to>
      <xdr:col>8</xdr:col>
      <xdr:colOff>238126</xdr:colOff>
      <xdr:row>32</xdr:row>
      <xdr:rowOff>79375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16</xdr:row>
      <xdr:rowOff>47625</xdr:rowOff>
    </xdr:from>
    <xdr:to>
      <xdr:col>8</xdr:col>
      <xdr:colOff>396874</xdr:colOff>
      <xdr:row>32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327122</xdr:colOff>
      <xdr:row>2</xdr:row>
      <xdr:rowOff>186287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15</xdr:row>
      <xdr:rowOff>190499</xdr:rowOff>
    </xdr:from>
    <xdr:to>
      <xdr:col>8</xdr:col>
      <xdr:colOff>381000</xdr:colOff>
      <xdr:row>32</xdr:row>
      <xdr:rowOff>142874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327122</xdr:colOff>
      <xdr:row>2</xdr:row>
      <xdr:rowOff>186287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8</xdr:col>
      <xdr:colOff>438150</xdr:colOff>
      <xdr:row>32</xdr:row>
      <xdr:rowOff>142875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327122</xdr:colOff>
      <xdr:row>2</xdr:row>
      <xdr:rowOff>186287</xdr:rowOff>
    </xdr:to>
    <xdr:pic>
      <xdr:nvPicPr>
        <xdr:cNvPr id="8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15874</xdr:rowOff>
    </xdr:from>
    <xdr:to>
      <xdr:col>8</xdr:col>
      <xdr:colOff>381000</xdr:colOff>
      <xdr:row>31</xdr:row>
      <xdr:rowOff>95249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318655</xdr:colOff>
      <xdr:row>2</xdr:row>
      <xdr:rowOff>182054</xdr:rowOff>
    </xdr:to>
    <xdr:pic>
      <xdr:nvPicPr>
        <xdr:cNvPr id="6" name="Picture 12" descr="Logos CONALEP COLO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4623955" cy="715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8\INDICADORES\2007\4to%20trimestre\recibidos\INDICADORES\3er%20trimestre\definitivos\BajaCalifornia\Tec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resentación"/>
      <sheetName val="PCEU01"/>
      <sheetName val="PCEU02"/>
      <sheetName val="PCEU03"/>
      <sheetName val="PCEU04"/>
      <sheetName val="PCEU05"/>
      <sheetName val="PCEU06"/>
      <sheetName val="PCEU07"/>
      <sheetName val="RI01"/>
    </sheetNames>
    <sheetDataSet>
      <sheetData sheetId="0" refreshError="1"/>
      <sheetData sheetId="1" refreshError="1"/>
      <sheetData sheetId="2">
        <row r="9">
          <cell r="B9" t="str">
            <v>Ing. César Moreno Martinez De Escobar (TECATE)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tabSelected="1" showWhiteSpace="0" zoomScale="93" zoomScaleNormal="93" zoomScaleSheetLayoutView="89" zoomScalePageLayoutView="75" workbookViewId="0">
      <selection activeCell="J12" sqref="J12"/>
    </sheetView>
  </sheetViews>
  <sheetFormatPr baseColWidth="10" defaultRowHeight="12.75" x14ac:dyDescent="0.2"/>
  <cols>
    <col min="1" max="1" width="6.42578125" style="90" customWidth="1"/>
    <col min="2" max="2" width="43.42578125" style="90" customWidth="1"/>
    <col min="3" max="4" width="18.5703125" style="90" customWidth="1"/>
    <col min="5" max="6" width="13.140625" style="90" customWidth="1"/>
    <col min="7" max="256" width="11.42578125" style="90"/>
    <col min="257" max="257" width="5.42578125" style="90" customWidth="1"/>
    <col min="258" max="258" width="25.42578125" style="90" customWidth="1"/>
    <col min="259" max="259" width="9.140625" style="90" customWidth="1"/>
    <col min="260" max="260" width="8.42578125" style="90" customWidth="1"/>
    <col min="261" max="261" width="33.5703125" style="90" customWidth="1"/>
    <col min="262" max="262" width="11.140625" style="90" customWidth="1"/>
    <col min="263" max="512" width="11.42578125" style="90"/>
    <col min="513" max="513" width="5.42578125" style="90" customWidth="1"/>
    <col min="514" max="514" width="25.42578125" style="90" customWidth="1"/>
    <col min="515" max="515" width="9.140625" style="90" customWidth="1"/>
    <col min="516" max="516" width="8.42578125" style="90" customWidth="1"/>
    <col min="517" max="517" width="33.5703125" style="90" customWidth="1"/>
    <col min="518" max="518" width="11.140625" style="90" customWidth="1"/>
    <col min="519" max="768" width="11.42578125" style="90"/>
    <col min="769" max="769" width="5.42578125" style="90" customWidth="1"/>
    <col min="770" max="770" width="25.42578125" style="90" customWidth="1"/>
    <col min="771" max="771" width="9.140625" style="90" customWidth="1"/>
    <col min="772" max="772" width="8.42578125" style="90" customWidth="1"/>
    <col min="773" max="773" width="33.5703125" style="90" customWidth="1"/>
    <col min="774" max="774" width="11.140625" style="90" customWidth="1"/>
    <col min="775" max="1024" width="11.42578125" style="90"/>
    <col min="1025" max="1025" width="5.42578125" style="90" customWidth="1"/>
    <col min="1026" max="1026" width="25.42578125" style="90" customWidth="1"/>
    <col min="1027" max="1027" width="9.140625" style="90" customWidth="1"/>
    <col min="1028" max="1028" width="8.42578125" style="90" customWidth="1"/>
    <col min="1029" max="1029" width="33.5703125" style="90" customWidth="1"/>
    <col min="1030" max="1030" width="11.140625" style="90" customWidth="1"/>
    <col min="1031" max="1280" width="11.42578125" style="90"/>
    <col min="1281" max="1281" width="5.42578125" style="90" customWidth="1"/>
    <col min="1282" max="1282" width="25.42578125" style="90" customWidth="1"/>
    <col min="1283" max="1283" width="9.140625" style="90" customWidth="1"/>
    <col min="1284" max="1284" width="8.42578125" style="90" customWidth="1"/>
    <col min="1285" max="1285" width="33.5703125" style="90" customWidth="1"/>
    <col min="1286" max="1286" width="11.140625" style="90" customWidth="1"/>
    <col min="1287" max="1536" width="11.42578125" style="90"/>
    <col min="1537" max="1537" width="5.42578125" style="90" customWidth="1"/>
    <col min="1538" max="1538" width="25.42578125" style="90" customWidth="1"/>
    <col min="1539" max="1539" width="9.140625" style="90" customWidth="1"/>
    <col min="1540" max="1540" width="8.42578125" style="90" customWidth="1"/>
    <col min="1541" max="1541" width="33.5703125" style="90" customWidth="1"/>
    <col min="1542" max="1542" width="11.140625" style="90" customWidth="1"/>
    <col min="1543" max="1792" width="11.42578125" style="90"/>
    <col min="1793" max="1793" width="5.42578125" style="90" customWidth="1"/>
    <col min="1794" max="1794" width="25.42578125" style="90" customWidth="1"/>
    <col min="1795" max="1795" width="9.140625" style="90" customWidth="1"/>
    <col min="1796" max="1796" width="8.42578125" style="90" customWidth="1"/>
    <col min="1797" max="1797" width="33.5703125" style="90" customWidth="1"/>
    <col min="1798" max="1798" width="11.140625" style="90" customWidth="1"/>
    <col min="1799" max="2048" width="11.42578125" style="90"/>
    <col min="2049" max="2049" width="5.42578125" style="90" customWidth="1"/>
    <col min="2050" max="2050" width="25.42578125" style="90" customWidth="1"/>
    <col min="2051" max="2051" width="9.140625" style="90" customWidth="1"/>
    <col min="2052" max="2052" width="8.42578125" style="90" customWidth="1"/>
    <col min="2053" max="2053" width="33.5703125" style="90" customWidth="1"/>
    <col min="2054" max="2054" width="11.140625" style="90" customWidth="1"/>
    <col min="2055" max="2304" width="11.42578125" style="90"/>
    <col min="2305" max="2305" width="5.42578125" style="90" customWidth="1"/>
    <col min="2306" max="2306" width="25.42578125" style="90" customWidth="1"/>
    <col min="2307" max="2307" width="9.140625" style="90" customWidth="1"/>
    <col min="2308" max="2308" width="8.42578125" style="90" customWidth="1"/>
    <col min="2309" max="2309" width="33.5703125" style="90" customWidth="1"/>
    <col min="2310" max="2310" width="11.140625" style="90" customWidth="1"/>
    <col min="2311" max="2560" width="11.42578125" style="90"/>
    <col min="2561" max="2561" width="5.42578125" style="90" customWidth="1"/>
    <col min="2562" max="2562" width="25.42578125" style="90" customWidth="1"/>
    <col min="2563" max="2563" width="9.140625" style="90" customWidth="1"/>
    <col min="2564" max="2564" width="8.42578125" style="90" customWidth="1"/>
    <col min="2565" max="2565" width="33.5703125" style="90" customWidth="1"/>
    <col min="2566" max="2566" width="11.140625" style="90" customWidth="1"/>
    <col min="2567" max="2816" width="11.42578125" style="90"/>
    <col min="2817" max="2817" width="5.42578125" style="90" customWidth="1"/>
    <col min="2818" max="2818" width="25.42578125" style="90" customWidth="1"/>
    <col min="2819" max="2819" width="9.140625" style="90" customWidth="1"/>
    <col min="2820" max="2820" width="8.42578125" style="90" customWidth="1"/>
    <col min="2821" max="2821" width="33.5703125" style="90" customWidth="1"/>
    <col min="2822" max="2822" width="11.140625" style="90" customWidth="1"/>
    <col min="2823" max="3072" width="11.42578125" style="90"/>
    <col min="3073" max="3073" width="5.42578125" style="90" customWidth="1"/>
    <col min="3074" max="3074" width="25.42578125" style="90" customWidth="1"/>
    <col min="3075" max="3075" width="9.140625" style="90" customWidth="1"/>
    <col min="3076" max="3076" width="8.42578125" style="90" customWidth="1"/>
    <col min="3077" max="3077" width="33.5703125" style="90" customWidth="1"/>
    <col min="3078" max="3078" width="11.140625" style="90" customWidth="1"/>
    <col min="3079" max="3328" width="11.42578125" style="90"/>
    <col min="3329" max="3329" width="5.42578125" style="90" customWidth="1"/>
    <col min="3330" max="3330" width="25.42578125" style="90" customWidth="1"/>
    <col min="3331" max="3331" width="9.140625" style="90" customWidth="1"/>
    <col min="3332" max="3332" width="8.42578125" style="90" customWidth="1"/>
    <col min="3333" max="3333" width="33.5703125" style="90" customWidth="1"/>
    <col min="3334" max="3334" width="11.140625" style="90" customWidth="1"/>
    <col min="3335" max="3584" width="11.42578125" style="90"/>
    <col min="3585" max="3585" width="5.42578125" style="90" customWidth="1"/>
    <col min="3586" max="3586" width="25.42578125" style="90" customWidth="1"/>
    <col min="3587" max="3587" width="9.140625" style="90" customWidth="1"/>
    <col min="3588" max="3588" width="8.42578125" style="90" customWidth="1"/>
    <col min="3589" max="3589" width="33.5703125" style="90" customWidth="1"/>
    <col min="3590" max="3590" width="11.140625" style="90" customWidth="1"/>
    <col min="3591" max="3840" width="11.42578125" style="90"/>
    <col min="3841" max="3841" width="5.42578125" style="90" customWidth="1"/>
    <col min="3842" max="3842" width="25.42578125" style="90" customWidth="1"/>
    <col min="3843" max="3843" width="9.140625" style="90" customWidth="1"/>
    <col min="3844" max="3844" width="8.42578125" style="90" customWidth="1"/>
    <col min="3845" max="3845" width="33.5703125" style="90" customWidth="1"/>
    <col min="3846" max="3846" width="11.140625" style="90" customWidth="1"/>
    <col min="3847" max="4096" width="11.42578125" style="90"/>
    <col min="4097" max="4097" width="5.42578125" style="90" customWidth="1"/>
    <col min="4098" max="4098" width="25.42578125" style="90" customWidth="1"/>
    <col min="4099" max="4099" width="9.140625" style="90" customWidth="1"/>
    <col min="4100" max="4100" width="8.42578125" style="90" customWidth="1"/>
    <col min="4101" max="4101" width="33.5703125" style="90" customWidth="1"/>
    <col min="4102" max="4102" width="11.140625" style="90" customWidth="1"/>
    <col min="4103" max="4352" width="11.42578125" style="90"/>
    <col min="4353" max="4353" width="5.42578125" style="90" customWidth="1"/>
    <col min="4354" max="4354" width="25.42578125" style="90" customWidth="1"/>
    <col min="4355" max="4355" width="9.140625" style="90" customWidth="1"/>
    <col min="4356" max="4356" width="8.42578125" style="90" customWidth="1"/>
    <col min="4357" max="4357" width="33.5703125" style="90" customWidth="1"/>
    <col min="4358" max="4358" width="11.140625" style="90" customWidth="1"/>
    <col min="4359" max="4608" width="11.42578125" style="90"/>
    <col min="4609" max="4609" width="5.42578125" style="90" customWidth="1"/>
    <col min="4610" max="4610" width="25.42578125" style="90" customWidth="1"/>
    <col min="4611" max="4611" width="9.140625" style="90" customWidth="1"/>
    <col min="4612" max="4612" width="8.42578125" style="90" customWidth="1"/>
    <col min="4613" max="4613" width="33.5703125" style="90" customWidth="1"/>
    <col min="4614" max="4614" width="11.140625" style="90" customWidth="1"/>
    <col min="4615" max="4864" width="11.42578125" style="90"/>
    <col min="4865" max="4865" width="5.42578125" style="90" customWidth="1"/>
    <col min="4866" max="4866" width="25.42578125" style="90" customWidth="1"/>
    <col min="4867" max="4867" width="9.140625" style="90" customWidth="1"/>
    <col min="4868" max="4868" width="8.42578125" style="90" customWidth="1"/>
    <col min="4869" max="4869" width="33.5703125" style="90" customWidth="1"/>
    <col min="4870" max="4870" width="11.140625" style="90" customWidth="1"/>
    <col min="4871" max="5120" width="11.42578125" style="90"/>
    <col min="5121" max="5121" width="5.42578125" style="90" customWidth="1"/>
    <col min="5122" max="5122" width="25.42578125" style="90" customWidth="1"/>
    <col min="5123" max="5123" width="9.140625" style="90" customWidth="1"/>
    <col min="5124" max="5124" width="8.42578125" style="90" customWidth="1"/>
    <col min="5125" max="5125" width="33.5703125" style="90" customWidth="1"/>
    <col min="5126" max="5126" width="11.140625" style="90" customWidth="1"/>
    <col min="5127" max="5376" width="11.42578125" style="90"/>
    <col min="5377" max="5377" width="5.42578125" style="90" customWidth="1"/>
    <col min="5378" max="5378" width="25.42578125" style="90" customWidth="1"/>
    <col min="5379" max="5379" width="9.140625" style="90" customWidth="1"/>
    <col min="5380" max="5380" width="8.42578125" style="90" customWidth="1"/>
    <col min="5381" max="5381" width="33.5703125" style="90" customWidth="1"/>
    <col min="5382" max="5382" width="11.140625" style="90" customWidth="1"/>
    <col min="5383" max="5632" width="11.42578125" style="90"/>
    <col min="5633" max="5633" width="5.42578125" style="90" customWidth="1"/>
    <col min="5634" max="5634" width="25.42578125" style="90" customWidth="1"/>
    <col min="5635" max="5635" width="9.140625" style="90" customWidth="1"/>
    <col min="5636" max="5636" width="8.42578125" style="90" customWidth="1"/>
    <col min="5637" max="5637" width="33.5703125" style="90" customWidth="1"/>
    <col min="5638" max="5638" width="11.140625" style="90" customWidth="1"/>
    <col min="5639" max="5888" width="11.42578125" style="90"/>
    <col min="5889" max="5889" width="5.42578125" style="90" customWidth="1"/>
    <col min="5890" max="5890" width="25.42578125" style="90" customWidth="1"/>
    <col min="5891" max="5891" width="9.140625" style="90" customWidth="1"/>
    <col min="5892" max="5892" width="8.42578125" style="90" customWidth="1"/>
    <col min="5893" max="5893" width="33.5703125" style="90" customWidth="1"/>
    <col min="5894" max="5894" width="11.140625" style="90" customWidth="1"/>
    <col min="5895" max="6144" width="11.42578125" style="90"/>
    <col min="6145" max="6145" width="5.42578125" style="90" customWidth="1"/>
    <col min="6146" max="6146" width="25.42578125" style="90" customWidth="1"/>
    <col min="6147" max="6147" width="9.140625" style="90" customWidth="1"/>
    <col min="6148" max="6148" width="8.42578125" style="90" customWidth="1"/>
    <col min="6149" max="6149" width="33.5703125" style="90" customWidth="1"/>
    <col min="6150" max="6150" width="11.140625" style="90" customWidth="1"/>
    <col min="6151" max="6400" width="11.42578125" style="90"/>
    <col min="6401" max="6401" width="5.42578125" style="90" customWidth="1"/>
    <col min="6402" max="6402" width="25.42578125" style="90" customWidth="1"/>
    <col min="6403" max="6403" width="9.140625" style="90" customWidth="1"/>
    <col min="6404" max="6404" width="8.42578125" style="90" customWidth="1"/>
    <col min="6405" max="6405" width="33.5703125" style="90" customWidth="1"/>
    <col min="6406" max="6406" width="11.140625" style="90" customWidth="1"/>
    <col min="6407" max="6656" width="11.42578125" style="90"/>
    <col min="6657" max="6657" width="5.42578125" style="90" customWidth="1"/>
    <col min="6658" max="6658" width="25.42578125" style="90" customWidth="1"/>
    <col min="6659" max="6659" width="9.140625" style="90" customWidth="1"/>
    <col min="6660" max="6660" width="8.42578125" style="90" customWidth="1"/>
    <col min="6661" max="6661" width="33.5703125" style="90" customWidth="1"/>
    <col min="6662" max="6662" width="11.140625" style="90" customWidth="1"/>
    <col min="6663" max="6912" width="11.42578125" style="90"/>
    <col min="6913" max="6913" width="5.42578125" style="90" customWidth="1"/>
    <col min="6914" max="6914" width="25.42578125" style="90" customWidth="1"/>
    <col min="6915" max="6915" width="9.140625" style="90" customWidth="1"/>
    <col min="6916" max="6916" width="8.42578125" style="90" customWidth="1"/>
    <col min="6917" max="6917" width="33.5703125" style="90" customWidth="1"/>
    <col min="6918" max="6918" width="11.140625" style="90" customWidth="1"/>
    <col min="6919" max="7168" width="11.42578125" style="90"/>
    <col min="7169" max="7169" width="5.42578125" style="90" customWidth="1"/>
    <col min="7170" max="7170" width="25.42578125" style="90" customWidth="1"/>
    <col min="7171" max="7171" width="9.140625" style="90" customWidth="1"/>
    <col min="7172" max="7172" width="8.42578125" style="90" customWidth="1"/>
    <col min="7173" max="7173" width="33.5703125" style="90" customWidth="1"/>
    <col min="7174" max="7174" width="11.140625" style="90" customWidth="1"/>
    <col min="7175" max="7424" width="11.42578125" style="90"/>
    <col min="7425" max="7425" width="5.42578125" style="90" customWidth="1"/>
    <col min="7426" max="7426" width="25.42578125" style="90" customWidth="1"/>
    <col min="7427" max="7427" width="9.140625" style="90" customWidth="1"/>
    <col min="7428" max="7428" width="8.42578125" style="90" customWidth="1"/>
    <col min="7429" max="7429" width="33.5703125" style="90" customWidth="1"/>
    <col min="7430" max="7430" width="11.140625" style="90" customWidth="1"/>
    <col min="7431" max="7680" width="11.42578125" style="90"/>
    <col min="7681" max="7681" width="5.42578125" style="90" customWidth="1"/>
    <col min="7682" max="7682" width="25.42578125" style="90" customWidth="1"/>
    <col min="7683" max="7683" width="9.140625" style="90" customWidth="1"/>
    <col min="7684" max="7684" width="8.42578125" style="90" customWidth="1"/>
    <col min="7685" max="7685" width="33.5703125" style="90" customWidth="1"/>
    <col min="7686" max="7686" width="11.140625" style="90" customWidth="1"/>
    <col min="7687" max="7936" width="11.42578125" style="90"/>
    <col min="7937" max="7937" width="5.42578125" style="90" customWidth="1"/>
    <col min="7938" max="7938" width="25.42578125" style="90" customWidth="1"/>
    <col min="7939" max="7939" width="9.140625" style="90" customWidth="1"/>
    <col min="7940" max="7940" width="8.42578125" style="90" customWidth="1"/>
    <col min="7941" max="7941" width="33.5703125" style="90" customWidth="1"/>
    <col min="7942" max="7942" width="11.140625" style="90" customWidth="1"/>
    <col min="7943" max="8192" width="11.42578125" style="90"/>
    <col min="8193" max="8193" width="5.42578125" style="90" customWidth="1"/>
    <col min="8194" max="8194" width="25.42578125" style="90" customWidth="1"/>
    <col min="8195" max="8195" width="9.140625" style="90" customWidth="1"/>
    <col min="8196" max="8196" width="8.42578125" style="90" customWidth="1"/>
    <col min="8197" max="8197" width="33.5703125" style="90" customWidth="1"/>
    <col min="8198" max="8198" width="11.140625" style="90" customWidth="1"/>
    <col min="8199" max="8448" width="11.42578125" style="90"/>
    <col min="8449" max="8449" width="5.42578125" style="90" customWidth="1"/>
    <col min="8450" max="8450" width="25.42578125" style="90" customWidth="1"/>
    <col min="8451" max="8451" width="9.140625" style="90" customWidth="1"/>
    <col min="8452" max="8452" width="8.42578125" style="90" customWidth="1"/>
    <col min="8453" max="8453" width="33.5703125" style="90" customWidth="1"/>
    <col min="8454" max="8454" width="11.140625" style="90" customWidth="1"/>
    <col min="8455" max="8704" width="11.42578125" style="90"/>
    <col min="8705" max="8705" width="5.42578125" style="90" customWidth="1"/>
    <col min="8706" max="8706" width="25.42578125" style="90" customWidth="1"/>
    <col min="8707" max="8707" width="9.140625" style="90" customWidth="1"/>
    <col min="8708" max="8708" width="8.42578125" style="90" customWidth="1"/>
    <col min="8709" max="8709" width="33.5703125" style="90" customWidth="1"/>
    <col min="8710" max="8710" width="11.140625" style="90" customWidth="1"/>
    <col min="8711" max="8960" width="11.42578125" style="90"/>
    <col min="8961" max="8961" width="5.42578125" style="90" customWidth="1"/>
    <col min="8962" max="8962" width="25.42578125" style="90" customWidth="1"/>
    <col min="8963" max="8963" width="9.140625" style="90" customWidth="1"/>
    <col min="8964" max="8964" width="8.42578125" style="90" customWidth="1"/>
    <col min="8965" max="8965" width="33.5703125" style="90" customWidth="1"/>
    <col min="8966" max="8966" width="11.140625" style="90" customWidth="1"/>
    <col min="8967" max="9216" width="11.42578125" style="90"/>
    <col min="9217" max="9217" width="5.42578125" style="90" customWidth="1"/>
    <col min="9218" max="9218" width="25.42578125" style="90" customWidth="1"/>
    <col min="9219" max="9219" width="9.140625" style="90" customWidth="1"/>
    <col min="9220" max="9220" width="8.42578125" style="90" customWidth="1"/>
    <col min="9221" max="9221" width="33.5703125" style="90" customWidth="1"/>
    <col min="9222" max="9222" width="11.140625" style="90" customWidth="1"/>
    <col min="9223" max="9472" width="11.42578125" style="90"/>
    <col min="9473" max="9473" width="5.42578125" style="90" customWidth="1"/>
    <col min="9474" max="9474" width="25.42578125" style="90" customWidth="1"/>
    <col min="9475" max="9475" width="9.140625" style="90" customWidth="1"/>
    <col min="9476" max="9476" width="8.42578125" style="90" customWidth="1"/>
    <col min="9477" max="9477" width="33.5703125" style="90" customWidth="1"/>
    <col min="9478" max="9478" width="11.140625" style="90" customWidth="1"/>
    <col min="9479" max="9728" width="11.42578125" style="90"/>
    <col min="9729" max="9729" width="5.42578125" style="90" customWidth="1"/>
    <col min="9730" max="9730" width="25.42578125" style="90" customWidth="1"/>
    <col min="9731" max="9731" width="9.140625" style="90" customWidth="1"/>
    <col min="9732" max="9732" width="8.42578125" style="90" customWidth="1"/>
    <col min="9733" max="9733" width="33.5703125" style="90" customWidth="1"/>
    <col min="9734" max="9734" width="11.140625" style="90" customWidth="1"/>
    <col min="9735" max="9984" width="11.42578125" style="90"/>
    <col min="9985" max="9985" width="5.42578125" style="90" customWidth="1"/>
    <col min="9986" max="9986" width="25.42578125" style="90" customWidth="1"/>
    <col min="9987" max="9987" width="9.140625" style="90" customWidth="1"/>
    <col min="9988" max="9988" width="8.42578125" style="90" customWidth="1"/>
    <col min="9989" max="9989" width="33.5703125" style="90" customWidth="1"/>
    <col min="9990" max="9990" width="11.140625" style="90" customWidth="1"/>
    <col min="9991" max="10240" width="11.42578125" style="90"/>
    <col min="10241" max="10241" width="5.42578125" style="90" customWidth="1"/>
    <col min="10242" max="10242" width="25.42578125" style="90" customWidth="1"/>
    <col min="10243" max="10243" width="9.140625" style="90" customWidth="1"/>
    <col min="10244" max="10244" width="8.42578125" style="90" customWidth="1"/>
    <col min="10245" max="10245" width="33.5703125" style="90" customWidth="1"/>
    <col min="10246" max="10246" width="11.140625" style="90" customWidth="1"/>
    <col min="10247" max="10496" width="11.42578125" style="90"/>
    <col min="10497" max="10497" width="5.42578125" style="90" customWidth="1"/>
    <col min="10498" max="10498" width="25.42578125" style="90" customWidth="1"/>
    <col min="10499" max="10499" width="9.140625" style="90" customWidth="1"/>
    <col min="10500" max="10500" width="8.42578125" style="90" customWidth="1"/>
    <col min="10501" max="10501" width="33.5703125" style="90" customWidth="1"/>
    <col min="10502" max="10502" width="11.140625" style="90" customWidth="1"/>
    <col min="10503" max="10752" width="11.42578125" style="90"/>
    <col min="10753" max="10753" width="5.42578125" style="90" customWidth="1"/>
    <col min="10754" max="10754" width="25.42578125" style="90" customWidth="1"/>
    <col min="10755" max="10755" width="9.140625" style="90" customWidth="1"/>
    <col min="10756" max="10756" width="8.42578125" style="90" customWidth="1"/>
    <col min="10757" max="10757" width="33.5703125" style="90" customWidth="1"/>
    <col min="10758" max="10758" width="11.140625" style="90" customWidth="1"/>
    <col min="10759" max="11008" width="11.42578125" style="90"/>
    <col min="11009" max="11009" width="5.42578125" style="90" customWidth="1"/>
    <col min="11010" max="11010" width="25.42578125" style="90" customWidth="1"/>
    <col min="11011" max="11011" width="9.140625" style="90" customWidth="1"/>
    <col min="11012" max="11012" width="8.42578125" style="90" customWidth="1"/>
    <col min="11013" max="11013" width="33.5703125" style="90" customWidth="1"/>
    <col min="11014" max="11014" width="11.140625" style="90" customWidth="1"/>
    <col min="11015" max="11264" width="11.42578125" style="90"/>
    <col min="11265" max="11265" width="5.42578125" style="90" customWidth="1"/>
    <col min="11266" max="11266" width="25.42578125" style="90" customWidth="1"/>
    <col min="11267" max="11267" width="9.140625" style="90" customWidth="1"/>
    <col min="11268" max="11268" width="8.42578125" style="90" customWidth="1"/>
    <col min="11269" max="11269" width="33.5703125" style="90" customWidth="1"/>
    <col min="11270" max="11270" width="11.140625" style="90" customWidth="1"/>
    <col min="11271" max="11520" width="11.42578125" style="90"/>
    <col min="11521" max="11521" width="5.42578125" style="90" customWidth="1"/>
    <col min="11522" max="11522" width="25.42578125" style="90" customWidth="1"/>
    <col min="11523" max="11523" width="9.140625" style="90" customWidth="1"/>
    <col min="11524" max="11524" width="8.42578125" style="90" customWidth="1"/>
    <col min="11525" max="11525" width="33.5703125" style="90" customWidth="1"/>
    <col min="11526" max="11526" width="11.140625" style="90" customWidth="1"/>
    <col min="11527" max="11776" width="11.42578125" style="90"/>
    <col min="11777" max="11777" width="5.42578125" style="90" customWidth="1"/>
    <col min="11778" max="11778" width="25.42578125" style="90" customWidth="1"/>
    <col min="11779" max="11779" width="9.140625" style="90" customWidth="1"/>
    <col min="11780" max="11780" width="8.42578125" style="90" customWidth="1"/>
    <col min="11781" max="11781" width="33.5703125" style="90" customWidth="1"/>
    <col min="11782" max="11782" width="11.140625" style="90" customWidth="1"/>
    <col min="11783" max="12032" width="11.42578125" style="90"/>
    <col min="12033" max="12033" width="5.42578125" style="90" customWidth="1"/>
    <col min="12034" max="12034" width="25.42578125" style="90" customWidth="1"/>
    <col min="12035" max="12035" width="9.140625" style="90" customWidth="1"/>
    <col min="12036" max="12036" width="8.42578125" style="90" customWidth="1"/>
    <col min="12037" max="12037" width="33.5703125" style="90" customWidth="1"/>
    <col min="12038" max="12038" width="11.140625" style="90" customWidth="1"/>
    <col min="12039" max="12288" width="11.42578125" style="90"/>
    <col min="12289" max="12289" width="5.42578125" style="90" customWidth="1"/>
    <col min="12290" max="12290" width="25.42578125" style="90" customWidth="1"/>
    <col min="12291" max="12291" width="9.140625" style="90" customWidth="1"/>
    <col min="12292" max="12292" width="8.42578125" style="90" customWidth="1"/>
    <col min="12293" max="12293" width="33.5703125" style="90" customWidth="1"/>
    <col min="12294" max="12294" width="11.140625" style="90" customWidth="1"/>
    <col min="12295" max="12544" width="11.42578125" style="90"/>
    <col min="12545" max="12545" width="5.42578125" style="90" customWidth="1"/>
    <col min="12546" max="12546" width="25.42578125" style="90" customWidth="1"/>
    <col min="12547" max="12547" width="9.140625" style="90" customWidth="1"/>
    <col min="12548" max="12548" width="8.42578125" style="90" customWidth="1"/>
    <col min="12549" max="12549" width="33.5703125" style="90" customWidth="1"/>
    <col min="12550" max="12550" width="11.140625" style="90" customWidth="1"/>
    <col min="12551" max="12800" width="11.42578125" style="90"/>
    <col min="12801" max="12801" width="5.42578125" style="90" customWidth="1"/>
    <col min="12802" max="12802" width="25.42578125" style="90" customWidth="1"/>
    <col min="12803" max="12803" width="9.140625" style="90" customWidth="1"/>
    <col min="12804" max="12804" width="8.42578125" style="90" customWidth="1"/>
    <col min="12805" max="12805" width="33.5703125" style="90" customWidth="1"/>
    <col min="12806" max="12806" width="11.140625" style="90" customWidth="1"/>
    <col min="12807" max="13056" width="11.42578125" style="90"/>
    <col min="13057" max="13057" width="5.42578125" style="90" customWidth="1"/>
    <col min="13058" max="13058" width="25.42578125" style="90" customWidth="1"/>
    <col min="13059" max="13059" width="9.140625" style="90" customWidth="1"/>
    <col min="13060" max="13060" width="8.42578125" style="90" customWidth="1"/>
    <col min="13061" max="13061" width="33.5703125" style="90" customWidth="1"/>
    <col min="13062" max="13062" width="11.140625" style="90" customWidth="1"/>
    <col min="13063" max="13312" width="11.42578125" style="90"/>
    <col min="13313" max="13313" width="5.42578125" style="90" customWidth="1"/>
    <col min="13314" max="13314" width="25.42578125" style="90" customWidth="1"/>
    <col min="13315" max="13315" width="9.140625" style="90" customWidth="1"/>
    <col min="13316" max="13316" width="8.42578125" style="90" customWidth="1"/>
    <col min="13317" max="13317" width="33.5703125" style="90" customWidth="1"/>
    <col min="13318" max="13318" width="11.140625" style="90" customWidth="1"/>
    <col min="13319" max="13568" width="11.42578125" style="90"/>
    <col min="13569" max="13569" width="5.42578125" style="90" customWidth="1"/>
    <col min="13570" max="13570" width="25.42578125" style="90" customWidth="1"/>
    <col min="13571" max="13571" width="9.140625" style="90" customWidth="1"/>
    <col min="13572" max="13572" width="8.42578125" style="90" customWidth="1"/>
    <col min="13573" max="13573" width="33.5703125" style="90" customWidth="1"/>
    <col min="13574" max="13574" width="11.140625" style="90" customWidth="1"/>
    <col min="13575" max="13824" width="11.42578125" style="90"/>
    <col min="13825" max="13825" width="5.42578125" style="90" customWidth="1"/>
    <col min="13826" max="13826" width="25.42578125" style="90" customWidth="1"/>
    <col min="13827" max="13827" width="9.140625" style="90" customWidth="1"/>
    <col min="13828" max="13828" width="8.42578125" style="90" customWidth="1"/>
    <col min="13829" max="13829" width="33.5703125" style="90" customWidth="1"/>
    <col min="13830" max="13830" width="11.140625" style="90" customWidth="1"/>
    <col min="13831" max="14080" width="11.42578125" style="90"/>
    <col min="14081" max="14081" width="5.42578125" style="90" customWidth="1"/>
    <col min="14082" max="14082" width="25.42578125" style="90" customWidth="1"/>
    <col min="14083" max="14083" width="9.140625" style="90" customWidth="1"/>
    <col min="14084" max="14084" width="8.42578125" style="90" customWidth="1"/>
    <col min="14085" max="14085" width="33.5703125" style="90" customWidth="1"/>
    <col min="14086" max="14086" width="11.140625" style="90" customWidth="1"/>
    <col min="14087" max="14336" width="11.42578125" style="90"/>
    <col min="14337" max="14337" width="5.42578125" style="90" customWidth="1"/>
    <col min="14338" max="14338" width="25.42578125" style="90" customWidth="1"/>
    <col min="14339" max="14339" width="9.140625" style="90" customWidth="1"/>
    <col min="14340" max="14340" width="8.42578125" style="90" customWidth="1"/>
    <col min="14341" max="14341" width="33.5703125" style="90" customWidth="1"/>
    <col min="14342" max="14342" width="11.140625" style="90" customWidth="1"/>
    <col min="14343" max="14592" width="11.42578125" style="90"/>
    <col min="14593" max="14593" width="5.42578125" style="90" customWidth="1"/>
    <col min="14594" max="14594" width="25.42578125" style="90" customWidth="1"/>
    <col min="14595" max="14595" width="9.140625" style="90" customWidth="1"/>
    <col min="14596" max="14596" width="8.42578125" style="90" customWidth="1"/>
    <col min="14597" max="14597" width="33.5703125" style="90" customWidth="1"/>
    <col min="14598" max="14598" width="11.140625" style="90" customWidth="1"/>
    <col min="14599" max="14848" width="11.42578125" style="90"/>
    <col min="14849" max="14849" width="5.42578125" style="90" customWidth="1"/>
    <col min="14850" max="14850" width="25.42578125" style="90" customWidth="1"/>
    <col min="14851" max="14851" width="9.140625" style="90" customWidth="1"/>
    <col min="14852" max="14852" width="8.42578125" style="90" customWidth="1"/>
    <col min="14853" max="14853" width="33.5703125" style="90" customWidth="1"/>
    <col min="14854" max="14854" width="11.140625" style="90" customWidth="1"/>
    <col min="14855" max="15104" width="11.42578125" style="90"/>
    <col min="15105" max="15105" width="5.42578125" style="90" customWidth="1"/>
    <col min="15106" max="15106" width="25.42578125" style="90" customWidth="1"/>
    <col min="15107" max="15107" width="9.140625" style="90" customWidth="1"/>
    <col min="15108" max="15108" width="8.42578125" style="90" customWidth="1"/>
    <col min="15109" max="15109" width="33.5703125" style="90" customWidth="1"/>
    <col min="15110" max="15110" width="11.140625" style="90" customWidth="1"/>
    <col min="15111" max="15360" width="11.42578125" style="90"/>
    <col min="15361" max="15361" width="5.42578125" style="90" customWidth="1"/>
    <col min="15362" max="15362" width="25.42578125" style="90" customWidth="1"/>
    <col min="15363" max="15363" width="9.140625" style="90" customWidth="1"/>
    <col min="15364" max="15364" width="8.42578125" style="90" customWidth="1"/>
    <col min="15365" max="15365" width="33.5703125" style="90" customWidth="1"/>
    <col min="15366" max="15366" width="11.140625" style="90" customWidth="1"/>
    <col min="15367" max="15616" width="11.42578125" style="90"/>
    <col min="15617" max="15617" width="5.42578125" style="90" customWidth="1"/>
    <col min="15618" max="15618" width="25.42578125" style="90" customWidth="1"/>
    <col min="15619" max="15619" width="9.140625" style="90" customWidth="1"/>
    <col min="15620" max="15620" width="8.42578125" style="90" customWidth="1"/>
    <col min="15621" max="15621" width="33.5703125" style="90" customWidth="1"/>
    <col min="15622" max="15622" width="11.140625" style="90" customWidth="1"/>
    <col min="15623" max="15872" width="11.42578125" style="90"/>
    <col min="15873" max="15873" width="5.42578125" style="90" customWidth="1"/>
    <col min="15874" max="15874" width="25.42578125" style="90" customWidth="1"/>
    <col min="15875" max="15875" width="9.140625" style="90" customWidth="1"/>
    <col min="15876" max="15876" width="8.42578125" style="90" customWidth="1"/>
    <col min="15877" max="15877" width="33.5703125" style="90" customWidth="1"/>
    <col min="15878" max="15878" width="11.140625" style="90" customWidth="1"/>
    <col min="15879" max="16128" width="11.42578125" style="90"/>
    <col min="16129" max="16129" width="5.42578125" style="90" customWidth="1"/>
    <col min="16130" max="16130" width="25.42578125" style="90" customWidth="1"/>
    <col min="16131" max="16131" width="9.140625" style="90" customWidth="1"/>
    <col min="16132" max="16132" width="8.42578125" style="90" customWidth="1"/>
    <col min="16133" max="16133" width="33.5703125" style="90" customWidth="1"/>
    <col min="16134" max="16134" width="11.140625" style="90" customWidth="1"/>
    <col min="16135" max="16384" width="11.42578125" style="90"/>
  </cols>
  <sheetData>
    <row r="1" spans="1:11" ht="15.75" customHeight="1" x14ac:dyDescent="0.2"/>
    <row r="2" spans="1:11" ht="15.75" customHeight="1" x14ac:dyDescent="0.2"/>
    <row r="3" spans="1:11" ht="15.75" customHeight="1" x14ac:dyDescent="0.2"/>
    <row r="4" spans="1:11" ht="15.75" customHeight="1" x14ac:dyDescent="0.2"/>
    <row r="5" spans="1:11" s="94" customFormat="1" ht="15" customHeight="1" x14ac:dyDescent="0.25">
      <c r="A5" s="91"/>
      <c r="B5" s="92"/>
      <c r="C5" s="92"/>
      <c r="D5" s="92"/>
      <c r="E5" s="92"/>
      <c r="F5" s="92"/>
      <c r="G5" s="93"/>
    </row>
    <row r="6" spans="1:11" ht="34.5" customHeight="1" x14ac:dyDescent="0.2">
      <c r="A6" s="167" t="s">
        <v>74</v>
      </c>
      <c r="B6" s="167"/>
      <c r="C6" s="167"/>
      <c r="D6" s="167"/>
      <c r="E6" s="167"/>
      <c r="F6" s="167"/>
      <c r="G6" s="95"/>
      <c r="H6" s="95"/>
      <c r="I6" s="95"/>
      <c r="J6" s="95"/>
      <c r="K6" s="95"/>
    </row>
    <row r="7" spans="1:11" ht="16.5" customHeight="1" x14ac:dyDescent="0.2">
      <c r="A7" s="97"/>
      <c r="B7" s="97"/>
      <c r="C7" s="97"/>
      <c r="D7" s="97"/>
      <c r="E7" s="97"/>
      <c r="F7" s="97"/>
      <c r="G7" s="95"/>
      <c r="H7" s="95"/>
      <c r="I7" s="95"/>
      <c r="J7" s="95"/>
      <c r="K7" s="95"/>
    </row>
    <row r="8" spans="1:11" ht="24.95" customHeight="1" x14ac:dyDescent="0.2">
      <c r="A8" s="168" t="s">
        <v>31</v>
      </c>
      <c r="B8" s="168" t="s">
        <v>32</v>
      </c>
      <c r="C8" s="168">
        <v>2015</v>
      </c>
      <c r="D8" s="168">
        <v>2016</v>
      </c>
      <c r="E8" s="167" t="s">
        <v>48</v>
      </c>
      <c r="F8" s="167"/>
      <c r="G8" s="95"/>
      <c r="H8" s="95"/>
      <c r="I8" s="95"/>
      <c r="J8" s="95"/>
      <c r="K8" s="95"/>
    </row>
    <row r="9" spans="1:11" ht="24.95" customHeight="1" x14ac:dyDescent="0.2">
      <c r="A9" s="169"/>
      <c r="B9" s="169"/>
      <c r="C9" s="169"/>
      <c r="D9" s="169"/>
      <c r="E9" s="98" t="s">
        <v>49</v>
      </c>
      <c r="F9" s="98" t="s">
        <v>1</v>
      </c>
      <c r="G9" s="95"/>
      <c r="H9" s="95"/>
      <c r="I9" s="95"/>
      <c r="J9" s="95"/>
      <c r="K9" s="95"/>
    </row>
    <row r="10" spans="1:11" ht="27.75" customHeight="1" x14ac:dyDescent="0.2">
      <c r="A10" s="99">
        <v>1</v>
      </c>
      <c r="B10" s="100" t="s">
        <v>33</v>
      </c>
      <c r="C10" s="101">
        <f>'CAP-I'!E12</f>
        <v>60631</v>
      </c>
      <c r="D10" s="101">
        <f>'CAP-I'!F12</f>
        <v>54266</v>
      </c>
      <c r="E10" s="102">
        <f>D10-C10</f>
        <v>-6365</v>
      </c>
      <c r="F10" s="103">
        <f>(D10/C10-1)*100</f>
        <v>-10.497930101763121</v>
      </c>
      <c r="G10" s="95"/>
      <c r="H10" s="95"/>
      <c r="I10" s="95"/>
      <c r="J10" s="95"/>
      <c r="K10" s="95"/>
    </row>
    <row r="11" spans="1:11" ht="4.5" customHeight="1" x14ac:dyDescent="0.2">
      <c r="A11" s="104"/>
      <c r="B11" s="105"/>
      <c r="C11" s="105"/>
      <c r="D11" s="106"/>
      <c r="E11" s="104"/>
      <c r="F11" s="105"/>
      <c r="G11" s="95"/>
      <c r="H11" s="95"/>
      <c r="I11" s="95"/>
      <c r="J11" s="95"/>
      <c r="K11" s="95"/>
    </row>
    <row r="12" spans="1:11" ht="25.5" customHeight="1" x14ac:dyDescent="0.2">
      <c r="A12" s="167" t="s">
        <v>51</v>
      </c>
      <c r="B12" s="167"/>
      <c r="C12" s="167"/>
      <c r="D12" s="167"/>
      <c r="E12" s="167"/>
      <c r="F12" s="167"/>
      <c r="G12" s="95"/>
      <c r="H12" s="95"/>
      <c r="I12" s="95"/>
      <c r="J12" s="95"/>
      <c r="K12" s="95"/>
    </row>
    <row r="13" spans="1:11" ht="7.5" customHeight="1" x14ac:dyDescent="0.2">
      <c r="A13" s="107"/>
      <c r="B13" s="108"/>
      <c r="C13" s="108"/>
      <c r="D13" s="109"/>
      <c r="E13" s="109"/>
      <c r="F13" s="108"/>
      <c r="G13" s="95"/>
      <c r="H13" s="95"/>
      <c r="I13" s="95"/>
      <c r="J13" s="95"/>
      <c r="K13" s="95"/>
    </row>
    <row r="14" spans="1:11" ht="24.95" customHeight="1" x14ac:dyDescent="0.2">
      <c r="A14" s="98" t="s">
        <v>31</v>
      </c>
      <c r="B14" s="98" t="s">
        <v>32</v>
      </c>
      <c r="C14" s="98">
        <v>2015</v>
      </c>
      <c r="D14" s="98">
        <v>2016</v>
      </c>
      <c r="E14" s="170" t="s">
        <v>53</v>
      </c>
      <c r="F14" s="171"/>
      <c r="G14" s="95"/>
      <c r="H14" s="95"/>
      <c r="I14" s="95"/>
      <c r="J14" s="95"/>
      <c r="K14" s="95"/>
    </row>
    <row r="15" spans="1:11" ht="35.1" customHeight="1" x14ac:dyDescent="0.2">
      <c r="A15" s="172">
        <v>1</v>
      </c>
      <c r="B15" s="173" t="s">
        <v>50</v>
      </c>
      <c r="C15" s="174">
        <f>'C-PSP'!E15/100</f>
        <v>0.20257745747552772</v>
      </c>
      <c r="D15" s="174">
        <f>'C-PSP'!F15/100</f>
        <v>0.22845886034945073</v>
      </c>
      <c r="E15" s="176">
        <f>(D15-C15)*100</f>
        <v>2.5881402873923016</v>
      </c>
      <c r="F15" s="177"/>
      <c r="G15" s="95"/>
      <c r="H15" s="95"/>
      <c r="I15" s="95"/>
      <c r="J15" s="95"/>
      <c r="K15" s="95"/>
    </row>
    <row r="16" spans="1:11" ht="35.1" customHeight="1" x14ac:dyDescent="0.2">
      <c r="A16" s="172"/>
      <c r="B16" s="173"/>
      <c r="C16" s="175"/>
      <c r="D16" s="175"/>
      <c r="E16" s="178"/>
      <c r="F16" s="179"/>
      <c r="G16" s="95"/>
      <c r="H16" s="95"/>
      <c r="I16" s="95"/>
      <c r="J16" s="95"/>
      <c r="K16" s="95"/>
    </row>
    <row r="17" spans="1:11" ht="35.1" customHeight="1" x14ac:dyDescent="0.2">
      <c r="A17" s="186">
        <v>2</v>
      </c>
      <c r="B17" s="188" t="s">
        <v>39</v>
      </c>
      <c r="C17" s="190">
        <f>EPRT!E15/100</f>
        <v>0.97627574470383616</v>
      </c>
      <c r="D17" s="190">
        <f>EPRT!F15/100</f>
        <v>0.97825029355596849</v>
      </c>
      <c r="E17" s="191">
        <f>(D17-C17)*100</f>
        <v>0.19745488521323296</v>
      </c>
      <c r="F17" s="192"/>
      <c r="G17" s="95"/>
      <c r="H17" s="95"/>
      <c r="I17" s="95"/>
      <c r="J17" s="95"/>
      <c r="K17" s="95"/>
    </row>
    <row r="18" spans="1:11" ht="35.1" customHeight="1" x14ac:dyDescent="0.2">
      <c r="A18" s="187"/>
      <c r="B18" s="189"/>
      <c r="C18" s="190"/>
      <c r="D18" s="190"/>
      <c r="E18" s="193"/>
      <c r="F18" s="194"/>
      <c r="G18" s="95"/>
      <c r="H18" s="95"/>
      <c r="I18" s="95"/>
      <c r="J18" s="95"/>
      <c r="K18" s="95"/>
    </row>
    <row r="19" spans="1:11" ht="35.1" customHeight="1" x14ac:dyDescent="0.2">
      <c r="A19" s="172">
        <v>3</v>
      </c>
      <c r="B19" s="173" t="s">
        <v>40</v>
      </c>
      <c r="C19" s="180">
        <f>EPR!E15/100</f>
        <v>0.99999998751726915</v>
      </c>
      <c r="D19" s="180">
        <f>EPR!F15/100</f>
        <v>1</v>
      </c>
      <c r="E19" s="182">
        <f>(D19-C19)*100</f>
        <v>1.2482730848972778E-6</v>
      </c>
      <c r="F19" s="183"/>
      <c r="G19" s="95"/>
      <c r="H19" s="95"/>
      <c r="I19" s="95"/>
      <c r="J19" s="95"/>
      <c r="K19" s="95"/>
    </row>
    <row r="20" spans="1:11" ht="35.1" customHeight="1" x14ac:dyDescent="0.2">
      <c r="A20" s="172"/>
      <c r="B20" s="173"/>
      <c r="C20" s="181"/>
      <c r="D20" s="181"/>
      <c r="E20" s="184"/>
      <c r="F20" s="185"/>
      <c r="G20" s="95"/>
      <c r="H20" s="95"/>
      <c r="I20" s="95"/>
      <c r="J20" s="95"/>
      <c r="K20" s="95"/>
    </row>
    <row r="21" spans="1:11" ht="35.1" customHeight="1" x14ac:dyDescent="0.2">
      <c r="A21" s="186">
        <v>4</v>
      </c>
      <c r="B21" s="188" t="s">
        <v>47</v>
      </c>
      <c r="C21" s="190">
        <f>EGC!E15/100</f>
        <v>0.97627574470383616</v>
      </c>
      <c r="D21" s="190">
        <f>EGC!F15/100</f>
        <v>0.97700736748872541</v>
      </c>
      <c r="E21" s="191">
        <f>(D21-C21)*100</f>
        <v>7.3162278488925203E-2</v>
      </c>
      <c r="F21" s="192"/>
      <c r="G21" s="95"/>
      <c r="H21" s="95"/>
      <c r="I21" s="95"/>
      <c r="J21" s="95"/>
      <c r="K21" s="95"/>
    </row>
    <row r="22" spans="1:11" ht="35.1" customHeight="1" x14ac:dyDescent="0.2">
      <c r="A22" s="187"/>
      <c r="B22" s="189"/>
      <c r="C22" s="190"/>
      <c r="D22" s="190"/>
      <c r="E22" s="193"/>
      <c r="F22" s="194"/>
      <c r="G22" s="95"/>
      <c r="H22" s="95"/>
      <c r="I22" s="95"/>
      <c r="J22" s="95"/>
      <c r="K22" s="95"/>
    </row>
    <row r="23" spans="1:11" ht="35.1" customHeight="1" x14ac:dyDescent="0.2">
      <c r="A23" s="172">
        <v>5</v>
      </c>
      <c r="B23" s="173" t="s">
        <v>41</v>
      </c>
      <c r="C23" s="180">
        <f>EGI!E15/100</f>
        <v>0</v>
      </c>
      <c r="D23" s="180">
        <f>EGI!F15/100</f>
        <v>1</v>
      </c>
      <c r="E23" s="182">
        <f>(D23-C23)*100</f>
        <v>100</v>
      </c>
      <c r="F23" s="183"/>
      <c r="G23" s="95"/>
      <c r="H23" s="95"/>
      <c r="I23" s="95"/>
      <c r="J23" s="95"/>
      <c r="K23" s="95"/>
    </row>
    <row r="24" spans="1:11" ht="35.1" customHeight="1" x14ac:dyDescent="0.2">
      <c r="A24" s="172"/>
      <c r="B24" s="173"/>
      <c r="C24" s="181"/>
      <c r="D24" s="181"/>
      <c r="E24" s="184"/>
      <c r="F24" s="185"/>
      <c r="G24" s="95"/>
      <c r="H24" s="95"/>
      <c r="I24" s="95"/>
      <c r="J24" s="95"/>
      <c r="K24" s="96"/>
    </row>
    <row r="25" spans="1:11" ht="35.1" customHeight="1" x14ac:dyDescent="0.2">
      <c r="A25" s="186">
        <v>6</v>
      </c>
      <c r="B25" s="188" t="s">
        <v>42</v>
      </c>
      <c r="C25" s="190">
        <f>AUTOF!E14/100</f>
        <v>5.2509995153217297E-2</v>
      </c>
      <c r="D25" s="190">
        <f>AUTOF!F14/100</f>
        <v>1.321571953823163E-2</v>
      </c>
      <c r="E25" s="191">
        <f>(D25-C25)*100</f>
        <v>-3.9294275614985663</v>
      </c>
      <c r="F25" s="192"/>
      <c r="G25" s="95"/>
      <c r="H25" s="95"/>
      <c r="I25" s="95"/>
      <c r="J25" s="95"/>
      <c r="K25" s="95"/>
    </row>
    <row r="26" spans="1:11" ht="35.1" customHeight="1" x14ac:dyDescent="0.2">
      <c r="A26" s="187"/>
      <c r="B26" s="189"/>
      <c r="C26" s="190"/>
      <c r="D26" s="190"/>
      <c r="E26" s="193"/>
      <c r="F26" s="194"/>
      <c r="G26" s="95"/>
      <c r="H26" s="95"/>
      <c r="I26" s="95"/>
      <c r="J26" s="95"/>
      <c r="K26" s="95"/>
    </row>
    <row r="27" spans="1:11" ht="35.1" customHeight="1" x14ac:dyDescent="0.2">
      <c r="A27" s="172">
        <v>7</v>
      </c>
      <c r="B27" s="173" t="s">
        <v>43</v>
      </c>
      <c r="C27" s="195">
        <f>CAIP!E14/100</f>
        <v>0.58796207152290014</v>
      </c>
      <c r="D27" s="195">
        <f>CAIP!F14/100</f>
        <v>0.78292592493196178</v>
      </c>
      <c r="E27" s="182">
        <f>(D27-C27)*100</f>
        <v>19.496385340906166</v>
      </c>
      <c r="F27" s="183"/>
      <c r="G27" s="95"/>
      <c r="H27" s="95"/>
      <c r="I27" s="95"/>
      <c r="J27" s="95"/>
      <c r="K27" s="95"/>
    </row>
    <row r="28" spans="1:11" ht="35.1" customHeight="1" x14ac:dyDescent="0.2">
      <c r="A28" s="172"/>
      <c r="B28" s="173"/>
      <c r="C28" s="195"/>
      <c r="D28" s="195"/>
      <c r="E28" s="184"/>
      <c r="F28" s="185"/>
      <c r="G28" s="95"/>
      <c r="H28" s="95"/>
      <c r="I28" s="95"/>
      <c r="J28" s="95"/>
      <c r="K28" s="95"/>
    </row>
    <row r="29" spans="1:11" ht="35.1" customHeight="1" x14ac:dyDescent="0.2">
      <c r="A29" s="186">
        <v>8</v>
      </c>
      <c r="B29" s="188" t="s">
        <v>44</v>
      </c>
      <c r="C29" s="190">
        <f>CNPR!E14/100</f>
        <v>0.97627574470383616</v>
      </c>
      <c r="D29" s="190">
        <f>CNPR!F14/100</f>
        <v>0.97825029355596849</v>
      </c>
      <c r="E29" s="191">
        <f>(D29-C29)*100</f>
        <v>0.19745488521323296</v>
      </c>
      <c r="F29" s="192"/>
      <c r="G29" s="95"/>
      <c r="H29" s="95"/>
      <c r="I29" s="95"/>
      <c r="J29" s="95"/>
      <c r="K29" s="95"/>
    </row>
    <row r="30" spans="1:11" ht="35.1" customHeight="1" x14ac:dyDescent="0.2">
      <c r="A30" s="187"/>
      <c r="B30" s="189"/>
      <c r="C30" s="190"/>
      <c r="D30" s="190"/>
      <c r="E30" s="193"/>
      <c r="F30" s="194"/>
      <c r="G30" s="95"/>
      <c r="H30" s="95"/>
      <c r="I30" s="95"/>
      <c r="J30" s="95"/>
      <c r="K30" s="95"/>
    </row>
    <row r="31" spans="1:11" ht="24.95" customHeight="1" x14ac:dyDescent="0.2">
      <c r="A31" s="97"/>
      <c r="B31" s="107"/>
      <c r="C31" s="107"/>
      <c r="D31" s="97"/>
      <c r="E31" s="97"/>
      <c r="F31" s="97"/>
      <c r="G31" s="95"/>
      <c r="H31" s="95"/>
      <c r="I31" s="95"/>
      <c r="J31" s="95"/>
      <c r="K31" s="95"/>
    </row>
    <row r="32" spans="1:11" ht="24.95" customHeight="1" x14ac:dyDescent="0.2">
      <c r="A32" s="97"/>
      <c r="B32" s="97"/>
      <c r="C32" s="97"/>
      <c r="D32" s="97"/>
      <c r="E32" s="97"/>
      <c r="F32" s="97"/>
      <c r="G32" s="95"/>
      <c r="H32" s="95"/>
      <c r="I32" s="95"/>
      <c r="J32" s="95"/>
      <c r="K32" s="95"/>
    </row>
    <row r="33" spans="1:11" ht="24.95" customHeight="1" x14ac:dyDescent="0.2">
      <c r="A33" s="97"/>
      <c r="B33" s="97"/>
      <c r="C33" s="97"/>
      <c r="D33" s="97"/>
      <c r="E33" s="97"/>
      <c r="F33" s="97"/>
      <c r="G33" s="95"/>
      <c r="H33" s="95"/>
      <c r="I33" s="95"/>
      <c r="J33" s="95"/>
      <c r="K33" s="95"/>
    </row>
    <row r="34" spans="1:11" ht="24.95" customHeight="1" x14ac:dyDescent="0.2">
      <c r="A34" s="97"/>
      <c r="B34" s="97"/>
      <c r="C34" s="97"/>
      <c r="D34" s="97"/>
      <c r="E34" s="97"/>
      <c r="F34" s="97"/>
      <c r="G34" s="95"/>
      <c r="H34" s="95"/>
      <c r="I34" s="95"/>
      <c r="J34" s="95"/>
      <c r="K34" s="95"/>
    </row>
    <row r="35" spans="1:11" ht="24.95" customHeight="1" x14ac:dyDescent="0.2">
      <c r="A35" s="97"/>
      <c r="B35" s="97"/>
      <c r="C35" s="97"/>
      <c r="D35" s="97"/>
      <c r="E35" s="97"/>
      <c r="F35" s="97"/>
      <c r="G35" s="95"/>
      <c r="H35" s="95"/>
      <c r="I35" s="95"/>
      <c r="J35" s="95"/>
      <c r="K35" s="95"/>
    </row>
    <row r="36" spans="1:11" ht="24.95" customHeight="1" x14ac:dyDescent="0.2">
      <c r="A36" s="97"/>
      <c r="B36" s="97"/>
      <c r="C36" s="97"/>
      <c r="D36" s="97"/>
      <c r="E36" s="97"/>
      <c r="F36" s="97"/>
      <c r="G36" s="95"/>
      <c r="H36" s="95"/>
      <c r="I36" s="95"/>
      <c r="J36" s="95"/>
      <c r="K36" s="95"/>
    </row>
    <row r="37" spans="1:11" ht="24.95" customHeight="1" x14ac:dyDescent="0.2">
      <c r="A37" s="97"/>
      <c r="B37" s="97"/>
      <c r="C37" s="97"/>
      <c r="D37" s="97"/>
      <c r="E37" s="97"/>
      <c r="F37" s="97"/>
      <c r="G37" s="95"/>
      <c r="H37" s="95"/>
      <c r="I37" s="95"/>
      <c r="J37" s="95"/>
      <c r="K37" s="95"/>
    </row>
    <row r="38" spans="1:11" ht="24.95" customHeight="1" x14ac:dyDescent="0.2">
      <c r="A38" s="97"/>
      <c r="B38" s="97"/>
      <c r="C38" s="97"/>
      <c r="D38" s="97"/>
      <c r="E38" s="97"/>
      <c r="F38" s="97"/>
      <c r="G38" s="95"/>
      <c r="H38" s="95"/>
      <c r="I38" s="95"/>
      <c r="J38" s="95"/>
      <c r="K38" s="95"/>
    </row>
    <row r="39" spans="1:11" ht="24.95" customHeight="1" x14ac:dyDescent="0.2">
      <c r="A39" s="97"/>
      <c r="B39" s="97"/>
      <c r="C39" s="97"/>
      <c r="D39" s="97"/>
      <c r="E39" s="97"/>
      <c r="F39" s="97"/>
      <c r="G39" s="95"/>
      <c r="H39" s="95"/>
      <c r="I39" s="95"/>
      <c r="J39" s="95"/>
      <c r="K39" s="95"/>
    </row>
    <row r="40" spans="1:11" ht="24.95" customHeight="1" x14ac:dyDescent="0.2">
      <c r="A40" s="97"/>
      <c r="B40" s="97"/>
      <c r="C40" s="97"/>
      <c r="D40" s="97"/>
      <c r="E40" s="97"/>
      <c r="F40" s="97"/>
      <c r="G40" s="95"/>
      <c r="H40" s="95"/>
      <c r="I40" s="95"/>
      <c r="J40" s="95"/>
      <c r="K40" s="95"/>
    </row>
    <row r="41" spans="1:11" ht="24.95" customHeight="1" x14ac:dyDescent="0.2">
      <c r="A41" s="97"/>
      <c r="B41" s="97"/>
      <c r="C41" s="97"/>
      <c r="D41" s="97"/>
      <c r="E41" s="97"/>
      <c r="F41" s="97"/>
      <c r="G41" s="95"/>
      <c r="H41" s="95"/>
      <c r="I41" s="95"/>
      <c r="J41" s="95"/>
      <c r="K41" s="95"/>
    </row>
    <row r="42" spans="1:11" ht="24.95" customHeight="1" x14ac:dyDescent="0.2">
      <c r="A42" s="97"/>
      <c r="B42" s="97"/>
      <c r="C42" s="97"/>
      <c r="D42" s="97"/>
      <c r="E42" s="97"/>
      <c r="F42" s="97"/>
      <c r="G42" s="95"/>
      <c r="H42" s="95"/>
      <c r="I42" s="95"/>
      <c r="J42" s="95"/>
      <c r="K42" s="95"/>
    </row>
    <row r="43" spans="1:11" ht="24.95" customHeight="1" x14ac:dyDescent="0.2">
      <c r="A43" s="97"/>
      <c r="B43" s="97"/>
      <c r="C43" s="97"/>
      <c r="D43" s="97"/>
      <c r="E43" s="97"/>
      <c r="F43" s="97"/>
      <c r="G43" s="95"/>
      <c r="H43" s="95"/>
      <c r="I43" s="95"/>
      <c r="J43" s="95"/>
      <c r="K43" s="95"/>
    </row>
    <row r="44" spans="1:11" ht="24.95" customHeight="1" x14ac:dyDescent="0.2">
      <c r="A44" s="97"/>
      <c r="B44" s="97"/>
      <c r="C44" s="97"/>
      <c r="D44" s="97"/>
      <c r="E44" s="97"/>
      <c r="F44" s="97"/>
      <c r="G44" s="95"/>
      <c r="H44" s="95"/>
      <c r="I44" s="95"/>
      <c r="J44" s="95"/>
      <c r="K44" s="95"/>
    </row>
    <row r="45" spans="1:11" ht="24.95" customHeight="1" x14ac:dyDescent="0.2">
      <c r="A45" s="97"/>
      <c r="B45" s="97"/>
      <c r="C45" s="97"/>
      <c r="D45" s="97"/>
      <c r="E45" s="97"/>
      <c r="F45" s="97"/>
      <c r="G45" s="95"/>
      <c r="H45" s="95"/>
      <c r="I45" s="95"/>
      <c r="J45" s="95"/>
      <c r="K45" s="95"/>
    </row>
    <row r="46" spans="1:11" ht="24.95" customHeight="1" x14ac:dyDescent="0.2">
      <c r="A46" s="97"/>
      <c r="B46" s="97"/>
      <c r="C46" s="97"/>
      <c r="D46" s="97"/>
      <c r="E46" s="97"/>
      <c r="F46" s="97"/>
      <c r="G46" s="95"/>
      <c r="H46" s="95"/>
      <c r="I46" s="95"/>
      <c r="J46" s="95"/>
      <c r="K46" s="95"/>
    </row>
    <row r="47" spans="1:11" ht="24.95" customHeight="1" x14ac:dyDescent="0.2">
      <c r="A47" s="97"/>
      <c r="B47" s="97"/>
      <c r="C47" s="97"/>
      <c r="D47" s="97"/>
      <c r="E47" s="97"/>
      <c r="F47" s="97"/>
      <c r="G47" s="95"/>
      <c r="H47" s="95"/>
      <c r="I47" s="95"/>
      <c r="J47" s="95"/>
      <c r="K47" s="95"/>
    </row>
    <row r="48" spans="1:11" ht="24.95" customHeight="1" x14ac:dyDescent="0.2">
      <c r="A48" s="97"/>
      <c r="B48" s="97"/>
      <c r="C48" s="97"/>
      <c r="D48" s="97"/>
      <c r="E48" s="97"/>
      <c r="F48" s="97"/>
      <c r="G48" s="95"/>
      <c r="H48" s="95"/>
      <c r="I48" s="95"/>
      <c r="J48" s="95"/>
      <c r="K48" s="95"/>
    </row>
    <row r="49" spans="1:11" ht="24.95" customHeight="1" x14ac:dyDescent="0.2">
      <c r="A49" s="97"/>
      <c r="B49" s="97"/>
      <c r="C49" s="97"/>
      <c r="D49" s="97"/>
      <c r="E49" s="97"/>
      <c r="F49" s="97"/>
      <c r="G49" s="95"/>
      <c r="H49" s="95"/>
      <c r="I49" s="95"/>
      <c r="J49" s="95"/>
      <c r="K49" s="95"/>
    </row>
    <row r="50" spans="1:11" ht="24.95" customHeight="1" x14ac:dyDescent="0.2">
      <c r="A50" s="97"/>
      <c r="B50" s="97"/>
      <c r="C50" s="97"/>
      <c r="D50" s="97"/>
      <c r="E50" s="97"/>
      <c r="F50" s="97"/>
      <c r="G50" s="95"/>
      <c r="H50" s="95"/>
      <c r="I50" s="95"/>
      <c r="J50" s="95"/>
      <c r="K50" s="95"/>
    </row>
    <row r="51" spans="1:11" ht="24.95" customHeight="1" x14ac:dyDescent="0.2">
      <c r="A51" s="97"/>
      <c r="B51" s="97"/>
      <c r="C51" s="97"/>
      <c r="D51" s="97"/>
      <c r="E51" s="97"/>
      <c r="F51" s="97"/>
      <c r="G51" s="95"/>
      <c r="H51" s="95"/>
      <c r="I51" s="95"/>
      <c r="J51" s="95"/>
      <c r="K51" s="95"/>
    </row>
    <row r="52" spans="1:11" ht="24.95" customHeight="1" x14ac:dyDescent="0.2">
      <c r="A52" s="97"/>
      <c r="B52" s="97"/>
      <c r="C52" s="97"/>
      <c r="D52" s="97"/>
      <c r="E52" s="97"/>
      <c r="F52" s="97"/>
      <c r="G52" s="95"/>
      <c r="H52" s="95"/>
      <c r="I52" s="95"/>
      <c r="J52" s="95"/>
      <c r="K52" s="95"/>
    </row>
    <row r="53" spans="1:11" ht="24.95" customHeight="1" x14ac:dyDescent="0.2">
      <c r="A53" s="97"/>
      <c r="B53" s="97"/>
      <c r="C53" s="97"/>
      <c r="D53" s="97"/>
      <c r="E53" s="97"/>
      <c r="F53" s="97"/>
      <c r="G53" s="95"/>
      <c r="H53" s="95"/>
      <c r="I53" s="95"/>
      <c r="J53" s="95"/>
      <c r="K53" s="95"/>
    </row>
    <row r="54" spans="1:11" ht="24.95" customHeight="1" x14ac:dyDescent="0.2">
      <c r="A54" s="97"/>
      <c r="B54" s="97"/>
      <c r="C54" s="97"/>
      <c r="D54" s="97"/>
      <c r="E54" s="97"/>
      <c r="F54" s="97"/>
      <c r="G54" s="95"/>
      <c r="H54" s="95"/>
      <c r="I54" s="95"/>
      <c r="J54" s="95"/>
      <c r="K54" s="95"/>
    </row>
    <row r="55" spans="1:11" ht="24.95" customHeight="1" x14ac:dyDescent="0.2">
      <c r="A55" s="97"/>
      <c r="B55" s="97"/>
      <c r="C55" s="97"/>
      <c r="D55" s="97"/>
      <c r="E55" s="97"/>
      <c r="F55" s="97"/>
      <c r="G55" s="95"/>
      <c r="H55" s="95"/>
      <c r="I55" s="95"/>
      <c r="J55" s="95"/>
      <c r="K55" s="95"/>
    </row>
    <row r="56" spans="1:11" ht="24.95" customHeight="1" x14ac:dyDescent="0.2">
      <c r="A56" s="97"/>
      <c r="B56" s="97"/>
      <c r="C56" s="97"/>
      <c r="D56" s="97"/>
      <c r="E56" s="97"/>
      <c r="F56" s="97"/>
      <c r="G56" s="95"/>
      <c r="H56" s="95"/>
      <c r="I56" s="95"/>
      <c r="J56" s="95"/>
      <c r="K56" s="95"/>
    </row>
    <row r="57" spans="1:11" ht="24.95" customHeight="1" x14ac:dyDescent="0.2">
      <c r="A57" s="97"/>
      <c r="B57" s="97"/>
      <c r="C57" s="97"/>
      <c r="D57" s="97"/>
      <c r="E57" s="97"/>
      <c r="F57" s="97"/>
      <c r="G57" s="95"/>
      <c r="H57" s="95"/>
      <c r="I57" s="95"/>
      <c r="J57" s="95"/>
      <c r="K57" s="95"/>
    </row>
    <row r="58" spans="1:11" ht="24.95" customHeight="1" x14ac:dyDescent="0.2">
      <c r="A58" s="97"/>
      <c r="B58" s="97"/>
      <c r="C58" s="97"/>
      <c r="D58" s="97"/>
      <c r="E58" s="97"/>
      <c r="F58" s="97"/>
      <c r="G58" s="95"/>
      <c r="H58" s="95"/>
      <c r="I58" s="95"/>
      <c r="J58" s="95"/>
      <c r="K58" s="95"/>
    </row>
    <row r="59" spans="1:11" ht="24.95" customHeight="1" x14ac:dyDescent="0.2">
      <c r="A59" s="97"/>
      <c r="B59" s="97"/>
      <c r="C59" s="97"/>
      <c r="D59" s="97"/>
      <c r="E59" s="97"/>
      <c r="F59" s="97"/>
      <c r="G59" s="95"/>
      <c r="H59" s="95"/>
      <c r="I59" s="95"/>
      <c r="J59" s="95"/>
      <c r="K59" s="95"/>
    </row>
    <row r="60" spans="1:11" ht="24.95" customHeight="1" x14ac:dyDescent="0.2">
      <c r="A60" s="97"/>
      <c r="B60" s="97"/>
      <c r="C60" s="97"/>
      <c r="D60" s="97"/>
      <c r="E60" s="97"/>
      <c r="F60" s="97"/>
      <c r="G60" s="95"/>
      <c r="H60" s="95"/>
      <c r="I60" s="95"/>
      <c r="J60" s="95"/>
      <c r="K60" s="95"/>
    </row>
    <row r="61" spans="1:11" ht="24.95" customHeight="1" x14ac:dyDescent="0.2">
      <c r="A61" s="97"/>
      <c r="B61" s="97"/>
      <c r="C61" s="97"/>
      <c r="D61" s="97"/>
      <c r="E61" s="97"/>
      <c r="F61" s="97"/>
      <c r="G61" s="95"/>
      <c r="H61" s="95"/>
      <c r="I61" s="95"/>
      <c r="J61" s="95"/>
      <c r="K61" s="95"/>
    </row>
    <row r="62" spans="1:11" ht="24.95" customHeight="1" x14ac:dyDescent="0.2">
      <c r="A62" s="97"/>
      <c r="B62" s="97"/>
      <c r="C62" s="97"/>
      <c r="D62" s="97"/>
      <c r="E62" s="97"/>
      <c r="F62" s="97"/>
      <c r="G62" s="95"/>
      <c r="H62" s="95"/>
      <c r="I62" s="95"/>
      <c r="J62" s="95"/>
      <c r="K62" s="95"/>
    </row>
    <row r="63" spans="1:11" ht="24.95" customHeight="1" x14ac:dyDescent="0.2">
      <c r="A63" s="97"/>
      <c r="B63" s="97"/>
      <c r="C63" s="97"/>
      <c r="D63" s="97"/>
      <c r="E63" s="97"/>
      <c r="F63" s="97"/>
      <c r="G63" s="95"/>
      <c r="H63" s="95"/>
      <c r="I63" s="95"/>
      <c r="J63" s="95"/>
      <c r="K63" s="95"/>
    </row>
    <row r="64" spans="1:11" ht="24.95" customHeight="1" x14ac:dyDescent="0.2">
      <c r="A64" s="97"/>
      <c r="B64" s="97"/>
      <c r="C64" s="97"/>
      <c r="D64" s="97"/>
      <c r="E64" s="97"/>
      <c r="F64" s="97"/>
      <c r="G64" s="95"/>
      <c r="H64" s="95"/>
      <c r="I64" s="95"/>
      <c r="J64" s="95"/>
      <c r="K64" s="95"/>
    </row>
    <row r="65" spans="1:11" ht="24.95" customHeight="1" x14ac:dyDescent="0.2">
      <c r="A65" s="97"/>
      <c r="B65" s="97"/>
      <c r="C65" s="97"/>
      <c r="D65" s="97"/>
      <c r="E65" s="97"/>
      <c r="F65" s="97"/>
      <c r="G65" s="95"/>
      <c r="H65" s="95"/>
      <c r="I65" s="95"/>
      <c r="J65" s="95"/>
      <c r="K65" s="95"/>
    </row>
    <row r="66" spans="1:11" ht="24.95" customHeight="1" x14ac:dyDescent="0.2">
      <c r="A66" s="97"/>
      <c r="B66" s="97"/>
      <c r="C66" s="97"/>
      <c r="D66" s="97"/>
      <c r="E66" s="97"/>
      <c r="F66" s="97"/>
      <c r="G66" s="95"/>
      <c r="H66" s="95"/>
      <c r="I66" s="95"/>
      <c r="J66" s="95"/>
      <c r="K66" s="95"/>
    </row>
    <row r="67" spans="1:11" ht="24.95" customHeight="1" x14ac:dyDescent="0.2">
      <c r="A67" s="97"/>
      <c r="B67" s="97"/>
      <c r="C67" s="97"/>
      <c r="D67" s="97"/>
      <c r="E67" s="97"/>
      <c r="F67" s="97"/>
      <c r="G67" s="95"/>
      <c r="H67" s="95"/>
      <c r="I67" s="95"/>
      <c r="J67" s="95"/>
      <c r="K67" s="95"/>
    </row>
    <row r="68" spans="1:11" ht="24.95" customHeight="1" x14ac:dyDescent="0.2">
      <c r="A68" s="97"/>
      <c r="B68" s="97"/>
      <c r="C68" s="97"/>
      <c r="D68" s="97"/>
      <c r="E68" s="97"/>
      <c r="F68" s="97"/>
      <c r="G68" s="95"/>
      <c r="H68" s="95"/>
      <c r="I68" s="95"/>
      <c r="J68" s="95"/>
      <c r="K68" s="95"/>
    </row>
    <row r="69" spans="1:11" ht="24.95" customHeight="1" x14ac:dyDescent="0.2">
      <c r="A69" s="97"/>
      <c r="B69" s="97"/>
      <c r="C69" s="97"/>
      <c r="D69" s="97"/>
      <c r="E69" s="97"/>
      <c r="F69" s="97"/>
      <c r="G69" s="95"/>
      <c r="H69" s="95"/>
      <c r="I69" s="95"/>
      <c r="J69" s="95"/>
      <c r="K69" s="95"/>
    </row>
    <row r="70" spans="1:11" ht="24.95" customHeight="1" x14ac:dyDescent="0.2">
      <c r="A70" s="97"/>
      <c r="B70" s="97"/>
      <c r="C70" s="97"/>
      <c r="D70" s="97"/>
      <c r="E70" s="97"/>
      <c r="F70" s="97"/>
      <c r="G70" s="95"/>
      <c r="H70" s="95"/>
      <c r="I70" s="95"/>
      <c r="J70" s="95"/>
      <c r="K70" s="95"/>
    </row>
    <row r="71" spans="1:11" ht="24.95" customHeight="1" x14ac:dyDescent="0.2">
      <c r="A71" s="97"/>
      <c r="B71" s="97"/>
      <c r="C71" s="97"/>
      <c r="D71" s="97"/>
      <c r="E71" s="97"/>
      <c r="F71" s="97"/>
      <c r="G71" s="95"/>
      <c r="H71" s="95"/>
      <c r="I71" s="95"/>
      <c r="J71" s="95"/>
      <c r="K71" s="95"/>
    </row>
    <row r="72" spans="1:11" ht="24.95" customHeight="1" x14ac:dyDescent="0.2">
      <c r="A72" s="97"/>
      <c r="B72" s="97"/>
      <c r="C72" s="97"/>
      <c r="D72" s="97"/>
      <c r="E72" s="97"/>
      <c r="F72" s="97"/>
      <c r="G72" s="95"/>
      <c r="H72" s="95"/>
      <c r="I72" s="95"/>
      <c r="J72" s="95"/>
      <c r="K72" s="95"/>
    </row>
    <row r="73" spans="1:11" ht="24.95" customHeight="1" x14ac:dyDescent="0.2">
      <c r="A73" s="97"/>
      <c r="B73" s="97"/>
      <c r="C73" s="97"/>
      <c r="D73" s="97"/>
      <c r="E73" s="97"/>
      <c r="F73" s="97"/>
      <c r="G73" s="95"/>
      <c r="H73" s="95"/>
      <c r="I73" s="95"/>
      <c r="J73" s="95"/>
      <c r="K73" s="95"/>
    </row>
    <row r="74" spans="1:11" ht="11.25" customHeight="1" x14ac:dyDescent="0.2">
      <c r="A74" s="97"/>
      <c r="B74" s="97"/>
      <c r="C74" s="97"/>
      <c r="D74" s="97"/>
      <c r="E74" s="97"/>
      <c r="F74" s="97"/>
      <c r="G74" s="95"/>
      <c r="H74" s="95"/>
      <c r="I74" s="95"/>
      <c r="J74" s="95"/>
      <c r="K74" s="95"/>
    </row>
    <row r="75" spans="1:11" ht="11.25" customHeight="1" x14ac:dyDescent="0.2">
      <c r="A75" s="97"/>
      <c r="B75" s="97"/>
      <c r="C75" s="97"/>
      <c r="D75" s="97"/>
      <c r="E75" s="97"/>
      <c r="F75" s="97"/>
      <c r="G75" s="95"/>
      <c r="H75" s="95"/>
      <c r="I75" s="95"/>
      <c r="J75" s="95"/>
      <c r="K75" s="95"/>
    </row>
    <row r="76" spans="1:11" ht="11.25" customHeight="1" x14ac:dyDescent="0.2">
      <c r="A76" s="97"/>
      <c r="B76" s="97"/>
      <c r="C76" s="97"/>
      <c r="D76" s="97"/>
      <c r="E76" s="97"/>
      <c r="F76" s="97"/>
      <c r="G76" s="95"/>
      <c r="H76" s="95"/>
      <c r="I76" s="95"/>
      <c r="J76" s="95"/>
      <c r="K76" s="95"/>
    </row>
    <row r="77" spans="1:11" ht="11.25" customHeight="1" x14ac:dyDescent="0.2">
      <c r="A77" s="97"/>
      <c r="B77" s="97"/>
      <c r="C77" s="97"/>
      <c r="D77" s="97"/>
      <c r="E77" s="97"/>
      <c r="F77" s="97"/>
      <c r="G77" s="95"/>
      <c r="H77" s="95"/>
      <c r="I77" s="95"/>
      <c r="J77" s="95"/>
      <c r="K77" s="95"/>
    </row>
    <row r="78" spans="1:11" ht="11.25" customHeight="1" x14ac:dyDescent="0.2">
      <c r="A78" s="97"/>
      <c r="B78" s="97"/>
      <c r="C78" s="97"/>
      <c r="D78" s="97"/>
      <c r="E78" s="97"/>
      <c r="F78" s="97"/>
      <c r="G78" s="95"/>
      <c r="H78" s="95"/>
      <c r="I78" s="95"/>
      <c r="J78" s="95"/>
      <c r="K78" s="95"/>
    </row>
    <row r="79" spans="1:11" ht="11.25" customHeight="1" x14ac:dyDescent="0.2">
      <c r="A79" s="97"/>
      <c r="B79" s="97"/>
      <c r="C79" s="97"/>
      <c r="D79" s="97"/>
      <c r="E79" s="97"/>
      <c r="F79" s="97"/>
      <c r="G79" s="95"/>
      <c r="H79" s="95"/>
      <c r="I79" s="95"/>
      <c r="J79" s="95"/>
      <c r="K79" s="95"/>
    </row>
    <row r="80" spans="1:11" ht="15" x14ac:dyDescent="0.2">
      <c r="A80" s="97"/>
      <c r="B80" s="97"/>
      <c r="C80" s="97"/>
      <c r="D80" s="97"/>
      <c r="E80" s="97"/>
      <c r="F80" s="97"/>
      <c r="G80" s="95"/>
      <c r="H80" s="95"/>
      <c r="I80" s="95"/>
      <c r="J80" s="95"/>
      <c r="K80" s="95"/>
    </row>
    <row r="81" spans="1:11" ht="15" x14ac:dyDescent="0.2">
      <c r="A81" s="97"/>
      <c r="B81" s="97"/>
      <c r="C81" s="97"/>
      <c r="D81" s="97"/>
      <c r="E81" s="97"/>
      <c r="F81" s="97"/>
      <c r="G81" s="95"/>
      <c r="H81" s="95"/>
      <c r="I81" s="95"/>
      <c r="J81" s="95"/>
      <c r="K81" s="95"/>
    </row>
    <row r="82" spans="1:11" ht="15" x14ac:dyDescent="0.2">
      <c r="A82" s="97"/>
      <c r="B82" s="97"/>
      <c r="C82" s="97"/>
      <c r="D82" s="97"/>
      <c r="E82" s="97"/>
      <c r="F82" s="97"/>
      <c r="G82" s="95"/>
      <c r="H82" s="95"/>
      <c r="I82" s="95"/>
      <c r="J82" s="95"/>
      <c r="K82" s="95"/>
    </row>
    <row r="83" spans="1:11" ht="15" x14ac:dyDescent="0.2">
      <c r="A83" s="97"/>
      <c r="B83" s="97"/>
      <c r="C83" s="97"/>
      <c r="D83" s="97"/>
      <c r="E83" s="97"/>
      <c r="F83" s="97"/>
      <c r="G83" s="95"/>
      <c r="H83" s="95"/>
      <c r="I83" s="95"/>
      <c r="J83" s="95"/>
      <c r="K83" s="95"/>
    </row>
    <row r="84" spans="1:11" ht="15" x14ac:dyDescent="0.2">
      <c r="A84" s="97"/>
      <c r="B84" s="97"/>
      <c r="C84" s="97"/>
      <c r="D84" s="97"/>
      <c r="E84" s="97"/>
      <c r="F84" s="97"/>
      <c r="G84" s="95"/>
      <c r="H84" s="95"/>
      <c r="I84" s="95"/>
      <c r="J84" s="95"/>
      <c r="K84" s="95"/>
    </row>
    <row r="85" spans="1:11" ht="15" x14ac:dyDescent="0.2">
      <c r="A85" s="97"/>
      <c r="B85" s="97"/>
      <c r="C85" s="97"/>
      <c r="D85" s="97"/>
      <c r="E85" s="97"/>
      <c r="F85" s="97"/>
      <c r="G85" s="95"/>
      <c r="H85" s="95"/>
      <c r="I85" s="95"/>
      <c r="J85" s="95"/>
      <c r="K85" s="95"/>
    </row>
    <row r="86" spans="1:11" ht="15" x14ac:dyDescent="0.2">
      <c r="A86" s="97"/>
      <c r="B86" s="97"/>
      <c r="C86" s="97"/>
      <c r="D86" s="97"/>
      <c r="E86" s="97"/>
      <c r="F86" s="97"/>
      <c r="G86" s="95"/>
      <c r="H86" s="95"/>
      <c r="I86" s="95"/>
      <c r="J86" s="95"/>
      <c r="K86" s="95"/>
    </row>
    <row r="87" spans="1:11" ht="15" x14ac:dyDescent="0.2">
      <c r="A87" s="97"/>
      <c r="B87" s="97"/>
      <c r="C87" s="97"/>
      <c r="D87" s="97"/>
      <c r="E87" s="97"/>
      <c r="F87" s="97"/>
      <c r="G87" s="95"/>
      <c r="H87" s="95"/>
      <c r="I87" s="95"/>
      <c r="J87" s="95"/>
      <c r="K87" s="95"/>
    </row>
    <row r="88" spans="1:11" ht="15" x14ac:dyDescent="0.2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</row>
    <row r="89" spans="1:11" ht="15" x14ac:dyDescent="0.2">
      <c r="A89" s="95"/>
      <c r="B89" s="95"/>
      <c r="C89" s="95"/>
      <c r="D89" s="95"/>
      <c r="E89" s="95"/>
      <c r="F89" s="95"/>
      <c r="G89" s="95"/>
      <c r="H89" s="95"/>
      <c r="I89" s="95"/>
      <c r="J89" s="95"/>
      <c r="K89" s="95"/>
    </row>
    <row r="90" spans="1:11" ht="15" x14ac:dyDescent="0.2">
      <c r="A90" s="95"/>
      <c r="B90" s="95"/>
      <c r="C90" s="95"/>
      <c r="D90" s="95"/>
      <c r="E90" s="95"/>
      <c r="F90" s="95"/>
      <c r="G90" s="95"/>
      <c r="H90" s="95"/>
      <c r="I90" s="95"/>
      <c r="J90" s="95"/>
      <c r="K90" s="95"/>
    </row>
    <row r="91" spans="1:11" ht="15" x14ac:dyDescent="0.2">
      <c r="A91" s="95"/>
      <c r="B91" s="95"/>
      <c r="C91" s="95"/>
      <c r="D91" s="95"/>
      <c r="E91" s="95"/>
      <c r="F91" s="95"/>
      <c r="G91" s="95"/>
      <c r="H91" s="95"/>
      <c r="I91" s="95"/>
      <c r="J91" s="95"/>
      <c r="K91" s="95"/>
    </row>
    <row r="92" spans="1:11" ht="15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  <c r="K92" s="95"/>
    </row>
    <row r="93" spans="1:11" ht="15" x14ac:dyDescent="0.2">
      <c r="A93" s="95"/>
      <c r="B93" s="95"/>
      <c r="C93" s="95"/>
      <c r="D93" s="95"/>
      <c r="E93" s="95"/>
      <c r="F93" s="95"/>
      <c r="G93" s="95"/>
      <c r="H93" s="95"/>
      <c r="I93" s="95"/>
      <c r="J93" s="95"/>
      <c r="K93" s="95"/>
    </row>
    <row r="94" spans="1:11" ht="15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  <c r="K94" s="95"/>
    </row>
    <row r="95" spans="1:11" ht="15" x14ac:dyDescent="0.2">
      <c r="A95" s="95"/>
      <c r="B95" s="95"/>
      <c r="C95" s="95"/>
      <c r="D95" s="95"/>
      <c r="E95" s="95"/>
      <c r="F95" s="95"/>
      <c r="G95" s="95"/>
      <c r="H95" s="95"/>
      <c r="I95" s="95"/>
      <c r="J95" s="95"/>
      <c r="K95" s="95"/>
    </row>
    <row r="96" spans="1:11" ht="15" x14ac:dyDescent="0.2">
      <c r="A96" s="95"/>
      <c r="B96" s="95"/>
      <c r="C96" s="95"/>
      <c r="D96" s="95"/>
      <c r="E96" s="95"/>
      <c r="F96" s="95"/>
      <c r="G96" s="95"/>
      <c r="H96" s="95"/>
      <c r="I96" s="95"/>
      <c r="J96" s="95"/>
      <c r="K96" s="95"/>
    </row>
    <row r="97" spans="1:11" ht="15" x14ac:dyDescent="0.2">
      <c r="A97" s="95"/>
      <c r="B97" s="95"/>
      <c r="C97" s="95"/>
      <c r="D97" s="95"/>
      <c r="E97" s="95"/>
      <c r="F97" s="95"/>
      <c r="G97" s="95"/>
      <c r="H97" s="95"/>
      <c r="I97" s="95"/>
      <c r="J97" s="95"/>
      <c r="K97" s="95"/>
    </row>
    <row r="98" spans="1:11" ht="15" x14ac:dyDescent="0.2">
      <c r="A98" s="95"/>
      <c r="B98" s="95"/>
      <c r="C98" s="95"/>
      <c r="D98" s="95"/>
      <c r="E98" s="95"/>
      <c r="F98" s="95"/>
      <c r="G98" s="95"/>
      <c r="H98" s="95"/>
      <c r="I98" s="95"/>
      <c r="J98" s="95"/>
      <c r="K98" s="95"/>
    </row>
    <row r="99" spans="1:11" ht="15" x14ac:dyDescent="0.2">
      <c r="A99" s="95"/>
      <c r="B99" s="95"/>
      <c r="C99" s="95"/>
      <c r="D99" s="95"/>
      <c r="E99" s="95"/>
      <c r="F99" s="95"/>
      <c r="G99" s="95"/>
      <c r="H99" s="95"/>
      <c r="I99" s="95"/>
      <c r="J99" s="95"/>
      <c r="K99" s="95"/>
    </row>
    <row r="100" spans="1:11" ht="15" x14ac:dyDescent="0.2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</row>
    <row r="101" spans="1:11" ht="15" x14ac:dyDescent="0.2">
      <c r="A101" s="95"/>
      <c r="B101" s="95"/>
      <c r="C101" s="95"/>
      <c r="D101" s="95"/>
      <c r="E101" s="95"/>
      <c r="F101" s="95"/>
      <c r="G101" s="95"/>
      <c r="H101" s="95"/>
      <c r="I101" s="95"/>
      <c r="J101" s="95"/>
      <c r="K101" s="95"/>
    </row>
    <row r="102" spans="1:11" ht="15" x14ac:dyDescent="0.2">
      <c r="A102" s="95"/>
      <c r="B102" s="95"/>
      <c r="C102" s="95"/>
      <c r="D102" s="95"/>
      <c r="E102" s="95"/>
      <c r="F102" s="95"/>
      <c r="G102" s="95"/>
      <c r="H102" s="95"/>
      <c r="I102" s="95"/>
      <c r="J102" s="95"/>
      <c r="K102" s="95"/>
    </row>
    <row r="103" spans="1:11" ht="15" x14ac:dyDescent="0.2">
      <c r="A103" s="95"/>
      <c r="B103" s="95"/>
      <c r="C103" s="95"/>
      <c r="D103" s="95"/>
      <c r="E103" s="95"/>
      <c r="F103" s="95"/>
      <c r="G103" s="95"/>
      <c r="H103" s="95"/>
      <c r="I103" s="95"/>
      <c r="J103" s="95"/>
      <c r="K103" s="95"/>
    </row>
    <row r="104" spans="1:11" ht="15" x14ac:dyDescent="0.2">
      <c r="A104" s="95"/>
      <c r="B104" s="95"/>
      <c r="C104" s="95"/>
      <c r="D104" s="95"/>
      <c r="E104" s="95"/>
      <c r="F104" s="95"/>
      <c r="G104" s="95"/>
      <c r="H104" s="95"/>
      <c r="I104" s="95"/>
      <c r="J104" s="95"/>
      <c r="K104" s="95"/>
    </row>
    <row r="105" spans="1:11" ht="15" x14ac:dyDescent="0.2">
      <c r="A105" s="95"/>
      <c r="B105" s="95"/>
      <c r="C105" s="95"/>
      <c r="D105" s="95"/>
      <c r="E105" s="95"/>
      <c r="F105" s="95"/>
      <c r="G105" s="95"/>
      <c r="H105" s="95"/>
      <c r="I105" s="95"/>
      <c r="J105" s="95"/>
      <c r="K105" s="95"/>
    </row>
    <row r="106" spans="1:11" ht="15" x14ac:dyDescent="0.2">
      <c r="A106" s="95"/>
      <c r="B106" s="95"/>
      <c r="C106" s="95"/>
      <c r="D106" s="95"/>
      <c r="E106" s="95"/>
      <c r="F106" s="95"/>
      <c r="G106" s="95"/>
      <c r="H106" s="95"/>
      <c r="I106" s="95"/>
      <c r="J106" s="95"/>
      <c r="K106" s="95"/>
    </row>
    <row r="107" spans="1:11" ht="15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  <c r="K107" s="95"/>
    </row>
    <row r="108" spans="1:11" ht="15" x14ac:dyDescent="0.2">
      <c r="A108" s="95"/>
      <c r="B108" s="95"/>
      <c r="C108" s="95"/>
      <c r="D108" s="95"/>
      <c r="E108" s="95"/>
      <c r="F108" s="95"/>
      <c r="G108" s="95"/>
      <c r="H108" s="95"/>
      <c r="I108" s="95"/>
      <c r="J108" s="95"/>
      <c r="K108" s="95"/>
    </row>
    <row r="109" spans="1:11" ht="15" x14ac:dyDescent="0.2">
      <c r="A109" s="95"/>
      <c r="B109" s="95"/>
      <c r="C109" s="95"/>
      <c r="D109" s="95"/>
      <c r="E109" s="95"/>
      <c r="F109" s="95"/>
      <c r="G109" s="95"/>
      <c r="H109" s="95"/>
      <c r="I109" s="95"/>
      <c r="J109" s="95"/>
      <c r="K109" s="95"/>
    </row>
    <row r="110" spans="1:11" ht="15" x14ac:dyDescent="0.2">
      <c r="A110" s="95"/>
      <c r="B110" s="95"/>
      <c r="C110" s="95"/>
      <c r="D110" s="95"/>
      <c r="E110" s="95"/>
      <c r="F110" s="95"/>
      <c r="G110" s="95"/>
      <c r="H110" s="95"/>
      <c r="I110" s="95"/>
      <c r="J110" s="95"/>
      <c r="K110" s="95"/>
    </row>
    <row r="111" spans="1:11" ht="15" x14ac:dyDescent="0.2">
      <c r="A111" s="95"/>
      <c r="B111" s="95"/>
      <c r="C111" s="95"/>
      <c r="D111" s="95"/>
      <c r="E111" s="95"/>
      <c r="F111" s="95"/>
      <c r="G111" s="95"/>
      <c r="H111" s="95"/>
      <c r="I111" s="95"/>
      <c r="J111" s="95"/>
      <c r="K111" s="95"/>
    </row>
    <row r="112" spans="1:11" ht="15" x14ac:dyDescent="0.2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</row>
  </sheetData>
  <mergeCells count="48">
    <mergeCell ref="A29:A30"/>
    <mergeCell ref="B29:B30"/>
    <mergeCell ref="C29:C30"/>
    <mergeCell ref="D29:D30"/>
    <mergeCell ref="E29:F30"/>
    <mergeCell ref="A25:A26"/>
    <mergeCell ref="B25:B26"/>
    <mergeCell ref="C25:C26"/>
    <mergeCell ref="D25:D26"/>
    <mergeCell ref="E25:F26"/>
    <mergeCell ref="A27:A28"/>
    <mergeCell ref="B27:B28"/>
    <mergeCell ref="C27:C28"/>
    <mergeCell ref="D27:D28"/>
    <mergeCell ref="E27:F28"/>
    <mergeCell ref="A21:A22"/>
    <mergeCell ref="B21:B22"/>
    <mergeCell ref="C21:C22"/>
    <mergeCell ref="D21:D22"/>
    <mergeCell ref="E21:F22"/>
    <mergeCell ref="A23:A24"/>
    <mergeCell ref="B23:B24"/>
    <mergeCell ref="C23:C24"/>
    <mergeCell ref="D23:D24"/>
    <mergeCell ref="E23:F24"/>
    <mergeCell ref="A17:A18"/>
    <mergeCell ref="B17:B18"/>
    <mergeCell ref="C17:C18"/>
    <mergeCell ref="D17:D18"/>
    <mergeCell ref="E17:F18"/>
    <mergeCell ref="A19:A20"/>
    <mergeCell ref="B19:B20"/>
    <mergeCell ref="C19:C20"/>
    <mergeCell ref="D19:D20"/>
    <mergeCell ref="E19:F20"/>
    <mergeCell ref="A12:F12"/>
    <mergeCell ref="E14:F14"/>
    <mergeCell ref="A15:A16"/>
    <mergeCell ref="B15:B16"/>
    <mergeCell ref="C15:C16"/>
    <mergeCell ref="D15:D16"/>
    <mergeCell ref="E15:F16"/>
    <mergeCell ref="A6:F6"/>
    <mergeCell ref="A8:A9"/>
    <mergeCell ref="B8:B9"/>
    <mergeCell ref="C8:C9"/>
    <mergeCell ref="D8:D9"/>
    <mergeCell ref="E8:F8"/>
  </mergeCells>
  <printOptions horizontalCentered="1"/>
  <pageMargins left="0.59055118110236227" right="0.59055118110236227" top="0.35433070866141736" bottom="0.35433070866141736" header="0" footer="0"/>
  <pageSetup scale="8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6"/>
  <sheetViews>
    <sheetView showGridLines="0" topLeftCell="A10" zoomScaleNormal="100" zoomScaleSheetLayoutView="80" workbookViewId="0">
      <selection activeCell="N12" sqref="N12"/>
    </sheetView>
  </sheetViews>
  <sheetFormatPr baseColWidth="10" defaultRowHeight="12.75" x14ac:dyDescent="0.2"/>
  <cols>
    <col min="1" max="1" width="15" style="8" customWidth="1"/>
    <col min="2" max="6" width="10.140625" style="8" customWidth="1"/>
    <col min="7" max="7" width="1" style="8" customWidth="1"/>
    <col min="8" max="9" width="9.7109375" style="8" customWidth="1"/>
    <col min="10" max="10" width="13" style="8" customWidth="1"/>
    <col min="11" max="11" width="10.28515625" style="8" customWidth="1"/>
    <col min="12" max="16384" width="11.42578125" style="8"/>
  </cols>
  <sheetData>
    <row r="1" spans="1:12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2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2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2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2" s="5" customFormat="1" ht="15" customHeight="1" x14ac:dyDescent="0.25">
      <c r="A5" s="66"/>
      <c r="C5" s="71"/>
      <c r="D5" s="71"/>
      <c r="E5" s="71"/>
      <c r="F5" s="71"/>
      <c r="G5" s="71"/>
      <c r="H5" s="71"/>
      <c r="I5" s="71"/>
    </row>
    <row r="6" spans="1:12" s="1" customFormat="1" ht="21.95" customHeight="1" x14ac:dyDescent="0.15">
      <c r="A6" s="210" t="s">
        <v>23</v>
      </c>
      <c r="B6" s="210"/>
      <c r="C6" s="210"/>
      <c r="D6" s="210"/>
      <c r="E6" s="210"/>
      <c r="F6" s="210"/>
      <c r="G6" s="210"/>
      <c r="H6" s="210"/>
      <c r="I6" s="210"/>
      <c r="J6" s="3"/>
      <c r="K6" s="3"/>
    </row>
    <row r="7" spans="1:12" s="1" customFormat="1" ht="15" customHeight="1" x14ac:dyDescent="0.15">
      <c r="A7" s="211" t="s">
        <v>34</v>
      </c>
      <c r="B7" s="211"/>
      <c r="C7" s="211"/>
      <c r="D7" s="211"/>
      <c r="E7" s="211"/>
      <c r="F7" s="211"/>
      <c r="G7" s="211"/>
      <c r="H7" s="211"/>
      <c r="I7" s="211"/>
      <c r="J7" s="24"/>
      <c r="K7" s="24"/>
    </row>
    <row r="8" spans="1:12" s="1" customFormat="1" ht="1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43"/>
      <c r="K8" s="43"/>
    </row>
    <row r="9" spans="1:12" s="5" customFormat="1" ht="24.95" customHeight="1" x14ac:dyDescent="0.25">
      <c r="A9" s="134"/>
      <c r="B9" s="213" t="s">
        <v>52</v>
      </c>
      <c r="C9" s="213"/>
      <c r="D9" s="213"/>
      <c r="E9" s="213"/>
      <c r="F9" s="213"/>
      <c r="G9" s="136"/>
      <c r="H9" s="136"/>
      <c r="I9" s="136"/>
      <c r="J9" s="43"/>
      <c r="K9" s="43"/>
    </row>
    <row r="10" spans="1:12" s="5" customFormat="1" ht="24.95" customHeight="1" x14ac:dyDescent="0.25">
      <c r="A10" s="134"/>
      <c r="B10" s="216">
        <v>2012</v>
      </c>
      <c r="C10" s="216">
        <v>2013</v>
      </c>
      <c r="D10" s="216">
        <v>2014</v>
      </c>
      <c r="E10" s="216">
        <v>2015</v>
      </c>
      <c r="F10" s="216">
        <v>2016</v>
      </c>
      <c r="G10" s="137"/>
      <c r="H10" s="167" t="s">
        <v>54</v>
      </c>
      <c r="I10" s="167"/>
      <c r="J10" s="43"/>
      <c r="K10" s="43"/>
    </row>
    <row r="11" spans="1:12" s="6" customFormat="1" ht="24.95" customHeight="1" x14ac:dyDescent="0.25">
      <c r="A11" s="138"/>
      <c r="B11" s="216"/>
      <c r="C11" s="216"/>
      <c r="D11" s="216"/>
      <c r="E11" s="216"/>
      <c r="F11" s="216"/>
      <c r="G11" s="137"/>
      <c r="H11" s="139" t="s">
        <v>0</v>
      </c>
      <c r="I11" s="139" t="s">
        <v>1</v>
      </c>
      <c r="J11" s="218"/>
      <c r="K11" s="218"/>
    </row>
    <row r="12" spans="1:12" s="6" customFormat="1" ht="90" customHeight="1" x14ac:dyDescent="0.25">
      <c r="A12" s="140" t="s">
        <v>24</v>
      </c>
      <c r="B12" s="141">
        <v>55717.432999999997</v>
      </c>
      <c r="C12" s="141">
        <v>50840.892169999999</v>
      </c>
      <c r="D12" s="141">
        <v>49810.515930000001</v>
      </c>
      <c r="E12" s="141">
        <v>30547.599999999999</v>
      </c>
      <c r="F12" s="141">
        <v>19808.7</v>
      </c>
      <c r="G12" s="142"/>
      <c r="H12" s="143">
        <f>F12-E12</f>
        <v>-10738.899999999998</v>
      </c>
      <c r="I12" s="144">
        <f>F12/E12-1</f>
        <v>-0.35154643900011784</v>
      </c>
      <c r="J12" s="218"/>
      <c r="K12" s="218"/>
    </row>
    <row r="13" spans="1:12" s="6" customFormat="1" ht="90" customHeight="1" x14ac:dyDescent="0.25">
      <c r="A13" s="140" t="s">
        <v>25</v>
      </c>
      <c r="B13" s="141">
        <v>86014.6</v>
      </c>
      <c r="C13" s="141">
        <v>59356.6</v>
      </c>
      <c r="D13" s="141">
        <v>77937</v>
      </c>
      <c r="E13" s="141">
        <v>51955.052000000003</v>
      </c>
      <c r="F13" s="141">
        <v>25300.861000000001</v>
      </c>
      <c r="G13" s="142"/>
      <c r="H13" s="143">
        <f>F13-E13</f>
        <v>-26654.191000000003</v>
      </c>
      <c r="I13" s="144">
        <f>F13/E13-1</f>
        <v>-0.51302404624674425</v>
      </c>
      <c r="J13" s="218"/>
      <c r="K13" s="218"/>
      <c r="L13" s="14"/>
    </row>
    <row r="14" spans="1:12" s="6" customFormat="1" ht="90" customHeight="1" x14ac:dyDescent="0.25">
      <c r="A14" s="145" t="s">
        <v>26</v>
      </c>
      <c r="B14" s="146">
        <f t="shared" ref="B14:E14" si="0">IF(B13=0,0,(B12/B13)*100)</f>
        <v>64.776715813361903</v>
      </c>
      <c r="C14" s="146">
        <f t="shared" si="0"/>
        <v>85.6533092697358</v>
      </c>
      <c r="D14" s="146">
        <f t="shared" si="0"/>
        <v>63.911256437892149</v>
      </c>
      <c r="E14" s="146">
        <f t="shared" si="0"/>
        <v>58.796207152290016</v>
      </c>
      <c r="F14" s="146">
        <f>IF(F13=0,0,(F12/F13)*100)</f>
        <v>78.292592493196182</v>
      </c>
      <c r="G14" s="147"/>
      <c r="H14" s="214">
        <f>F14-E14</f>
        <v>19.496385340906166</v>
      </c>
      <c r="I14" s="214"/>
      <c r="J14" s="218"/>
      <c r="K14" s="218"/>
    </row>
    <row r="15" spans="1:12" ht="6" customHeight="1" x14ac:dyDescent="0.25">
      <c r="A15" s="32"/>
      <c r="B15" s="223"/>
      <c r="C15" s="223"/>
      <c r="D15" s="223"/>
      <c r="E15" s="223"/>
      <c r="F15" s="45"/>
      <c r="G15" s="33"/>
      <c r="H15" s="34"/>
      <c r="I15" s="34"/>
      <c r="J15" s="224"/>
      <c r="K15" s="218"/>
    </row>
    <row r="16" spans="1:12" ht="15" customHeight="1" x14ac:dyDescent="0.25">
      <c r="A16" s="32"/>
      <c r="B16" s="33"/>
      <c r="C16" s="33"/>
      <c r="D16" s="33"/>
      <c r="E16" s="33"/>
      <c r="F16" s="45"/>
      <c r="G16" s="33"/>
      <c r="H16" s="34"/>
      <c r="I16" s="34"/>
      <c r="J16" s="218"/>
      <c r="K16" s="218"/>
    </row>
    <row r="17" spans="1:30" ht="15" customHeight="1" x14ac:dyDescent="0.25">
      <c r="A17" s="36"/>
      <c r="B17" s="37"/>
      <c r="C17" s="37"/>
      <c r="D17" s="37"/>
      <c r="E17" s="37"/>
      <c r="F17" s="37"/>
      <c r="G17" s="37"/>
      <c r="H17" s="34"/>
      <c r="I17" s="34"/>
      <c r="J17" s="218"/>
      <c r="K17" s="218"/>
    </row>
    <row r="18" spans="1:30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J18" s="218"/>
      <c r="K18" s="218"/>
    </row>
    <row r="19" spans="1:30" ht="1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30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18"/>
      <c r="K20" s="218"/>
    </row>
    <row r="21" spans="1:30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18"/>
      <c r="K21" s="218"/>
    </row>
    <row r="22" spans="1:30" ht="15" customHeight="1" x14ac:dyDescent="0.2">
      <c r="A22" s="25"/>
      <c r="B22" s="25"/>
      <c r="C22" s="25"/>
      <c r="D22" s="25"/>
      <c r="E22" s="28"/>
      <c r="F22" s="28"/>
      <c r="G22" s="28"/>
      <c r="H22" s="28"/>
      <c r="I22" s="28"/>
      <c r="J22" s="218"/>
      <c r="K22" s="218"/>
      <c r="AA22" s="209"/>
      <c r="AB22" s="204"/>
      <c r="AC22" s="19"/>
      <c r="AD22" s="11"/>
    </row>
    <row r="23" spans="1:30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18"/>
      <c r="K23" s="218"/>
      <c r="L23" s="9"/>
      <c r="AA23" s="209"/>
      <c r="AB23" s="205"/>
      <c r="AC23" s="19"/>
      <c r="AD23" s="11"/>
    </row>
    <row r="24" spans="1:30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18"/>
      <c r="K24" s="218"/>
      <c r="L24" s="9"/>
      <c r="AA24" s="209"/>
      <c r="AB24" s="205"/>
      <c r="AC24" s="19"/>
      <c r="AD24" s="11"/>
    </row>
    <row r="25" spans="1:30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AA25" s="209"/>
      <c r="AB25" s="206"/>
      <c r="AC25" s="19"/>
      <c r="AD25" s="12"/>
    </row>
    <row r="26" spans="1:30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AA26" s="209"/>
      <c r="AB26" s="204"/>
      <c r="AC26" s="19"/>
      <c r="AD26" s="11"/>
    </row>
    <row r="27" spans="1:30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8"/>
      <c r="K27" s="28"/>
      <c r="L27" s="9"/>
      <c r="AA27" s="209"/>
      <c r="AB27" s="205"/>
      <c r="AC27" s="19"/>
      <c r="AD27" s="12"/>
    </row>
    <row r="28" spans="1:30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8"/>
      <c r="K28" s="28"/>
      <c r="L28" s="9"/>
      <c r="AA28" s="209"/>
      <c r="AB28" s="205"/>
      <c r="AC28" s="19"/>
      <c r="AD28" s="11"/>
    </row>
    <row r="29" spans="1:30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30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30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30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</sheetData>
  <mergeCells count="17">
    <mergeCell ref="A6:I6"/>
    <mergeCell ref="A7:I7"/>
    <mergeCell ref="B10:B11"/>
    <mergeCell ref="C10:C11"/>
    <mergeCell ref="D10:D11"/>
    <mergeCell ref="E10:E11"/>
    <mergeCell ref="H10:I10"/>
    <mergeCell ref="B9:F9"/>
    <mergeCell ref="AB22:AB25"/>
    <mergeCell ref="AB26:AB28"/>
    <mergeCell ref="J11:K14"/>
    <mergeCell ref="H14:I14"/>
    <mergeCell ref="B15:E15"/>
    <mergeCell ref="J15:K18"/>
    <mergeCell ref="J20:K24"/>
    <mergeCell ref="AA22:AA28"/>
    <mergeCell ref="F10:F11"/>
  </mergeCells>
  <conditionalFormatting sqref="H12:H14 I12:I13">
    <cfRule type="cellIs" dxfId="1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3"/>
  <sheetViews>
    <sheetView showGridLines="0" topLeftCell="A10" zoomScaleNormal="100" zoomScaleSheetLayoutView="80" workbookViewId="0">
      <selection activeCell="M10" sqref="M10"/>
    </sheetView>
  </sheetViews>
  <sheetFormatPr baseColWidth="10" defaultRowHeight="12.75" x14ac:dyDescent="0.2"/>
  <cols>
    <col min="1" max="1" width="15.7109375" style="8" customWidth="1"/>
    <col min="2" max="6" width="10" style="8" customWidth="1"/>
    <col min="7" max="7" width="1" style="8" customWidth="1"/>
    <col min="8" max="9" width="9.7109375" style="8" customWidth="1"/>
    <col min="10" max="14" width="13" style="8" customWidth="1"/>
    <col min="15" max="15" width="10.28515625" style="8" customWidth="1"/>
    <col min="16" max="16384" width="11.42578125" style="8"/>
  </cols>
  <sheetData>
    <row r="1" spans="1:15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5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5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5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5" s="5" customFormat="1" ht="15" customHeight="1" x14ac:dyDescent="0.25">
      <c r="A5" s="66"/>
      <c r="C5" s="71"/>
      <c r="D5" s="71"/>
      <c r="E5" s="71"/>
      <c r="F5" s="71"/>
      <c r="G5" s="71"/>
      <c r="H5" s="71"/>
      <c r="I5" s="71"/>
      <c r="J5" s="72"/>
    </row>
    <row r="6" spans="1:15" s="1" customFormat="1" ht="21.95" customHeight="1" x14ac:dyDescent="0.15">
      <c r="A6" s="210" t="s">
        <v>27</v>
      </c>
      <c r="B6" s="210"/>
      <c r="C6" s="210"/>
      <c r="D6" s="210"/>
      <c r="E6" s="210"/>
      <c r="F6" s="210"/>
      <c r="G6" s="210"/>
      <c r="H6" s="210"/>
      <c r="I6" s="210"/>
      <c r="J6" s="20"/>
      <c r="K6" s="3"/>
      <c r="L6" s="3"/>
      <c r="M6" s="3"/>
      <c r="N6" s="3"/>
      <c r="O6" s="3"/>
    </row>
    <row r="7" spans="1:15" s="1" customFormat="1" ht="15" customHeight="1" x14ac:dyDescent="0.15">
      <c r="A7" s="211" t="s">
        <v>34</v>
      </c>
      <c r="B7" s="211"/>
      <c r="C7" s="211"/>
      <c r="D7" s="211"/>
      <c r="E7" s="211"/>
      <c r="F7" s="211"/>
      <c r="G7" s="211"/>
      <c r="H7" s="211"/>
      <c r="I7" s="211"/>
      <c r="J7" s="24"/>
      <c r="K7" s="3"/>
      <c r="L7" s="3"/>
      <c r="M7" s="3"/>
      <c r="N7" s="3"/>
      <c r="O7" s="3"/>
    </row>
    <row r="8" spans="1:15" s="1" customFormat="1" ht="1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26"/>
      <c r="N8" s="18"/>
      <c r="O8" s="18"/>
    </row>
    <row r="9" spans="1:15" s="5" customFormat="1" ht="24.95" customHeight="1" x14ac:dyDescent="0.25">
      <c r="A9" s="134"/>
      <c r="B9" s="225" t="s">
        <v>52</v>
      </c>
      <c r="C9" s="226"/>
      <c r="D9" s="226"/>
      <c r="E9" s="226"/>
      <c r="F9" s="227"/>
      <c r="G9" s="136"/>
      <c r="H9" s="136"/>
      <c r="I9" s="136"/>
      <c r="J9" s="28" t="s">
        <v>28</v>
      </c>
      <c r="M9" s="18"/>
      <c r="N9" s="18"/>
      <c r="O9" s="18"/>
    </row>
    <row r="10" spans="1:15" s="5" customFormat="1" ht="24.95" customHeight="1" x14ac:dyDescent="0.25">
      <c r="A10" s="134"/>
      <c r="B10" s="216">
        <v>2012</v>
      </c>
      <c r="C10" s="216">
        <v>2013</v>
      </c>
      <c r="D10" s="216">
        <v>2014</v>
      </c>
      <c r="E10" s="216">
        <v>2015</v>
      </c>
      <c r="F10" s="216">
        <v>2016</v>
      </c>
      <c r="G10" s="137"/>
      <c r="H10" s="167" t="s">
        <v>54</v>
      </c>
      <c r="I10" s="167"/>
      <c r="J10" s="28"/>
      <c r="M10" s="18"/>
      <c r="N10" s="18"/>
      <c r="O10" s="18"/>
    </row>
    <row r="11" spans="1:15" s="6" customFormat="1" ht="24.95" customHeight="1" x14ac:dyDescent="0.25">
      <c r="A11" s="138"/>
      <c r="B11" s="216"/>
      <c r="C11" s="216"/>
      <c r="D11" s="216"/>
      <c r="E11" s="216"/>
      <c r="F11" s="216"/>
      <c r="G11" s="137"/>
      <c r="H11" s="139" t="s">
        <v>0</v>
      </c>
      <c r="I11" s="139" t="s">
        <v>1</v>
      </c>
      <c r="J11" s="27"/>
      <c r="M11" s="207"/>
      <c r="N11" s="207"/>
      <c r="O11" s="207"/>
    </row>
    <row r="12" spans="1:15" s="6" customFormat="1" ht="90" customHeight="1" x14ac:dyDescent="0.25">
      <c r="A12" s="140" t="s">
        <v>29</v>
      </c>
      <c r="B12" s="141">
        <v>621909.5</v>
      </c>
      <c r="C12" s="141">
        <v>600163.1</v>
      </c>
      <c r="D12" s="141">
        <v>613052.1</v>
      </c>
      <c r="E12" s="141">
        <v>676403.33799999999</v>
      </c>
      <c r="F12" s="141">
        <v>713725.79999999993</v>
      </c>
      <c r="G12" s="142"/>
      <c r="H12" s="143">
        <f>F12-E12</f>
        <v>37322.461999999941</v>
      </c>
      <c r="I12" s="144">
        <f>F12/E12-1</f>
        <v>5.5177820544699774E-2</v>
      </c>
      <c r="J12" s="27"/>
      <c r="M12" s="207"/>
      <c r="N12" s="207"/>
      <c r="O12" s="207"/>
    </row>
    <row r="13" spans="1:15" s="6" customFormat="1" ht="90" customHeight="1" x14ac:dyDescent="0.25">
      <c r="A13" s="140" t="s">
        <v>30</v>
      </c>
      <c r="B13" s="141">
        <v>720679.2</v>
      </c>
      <c r="C13" s="141">
        <v>657148.1</v>
      </c>
      <c r="D13" s="141">
        <v>647302.9</v>
      </c>
      <c r="E13" s="141">
        <v>692840.46200000006</v>
      </c>
      <c r="F13" s="141">
        <v>729594.26099999994</v>
      </c>
      <c r="G13" s="142"/>
      <c r="H13" s="143">
        <f>F13-E13</f>
        <v>36753.798999999883</v>
      </c>
      <c r="I13" s="144">
        <f>F13/E13-1</f>
        <v>5.3047997361331811E-2</v>
      </c>
      <c r="J13" s="30"/>
      <c r="M13" s="207"/>
      <c r="N13" s="207"/>
      <c r="O13" s="207"/>
    </row>
    <row r="14" spans="1:15" s="6" customFormat="1" ht="113.25" customHeight="1" x14ac:dyDescent="0.25">
      <c r="A14" s="145" t="s">
        <v>35</v>
      </c>
      <c r="B14" s="146">
        <f t="shared" ref="B14:F14" si="0">IF(B13=0,0,(B12/B13)*100)</f>
        <v>86.29491457502867</v>
      </c>
      <c r="C14" s="146">
        <f t="shared" si="0"/>
        <v>91.3284387491952</v>
      </c>
      <c r="D14" s="146">
        <f t="shared" si="0"/>
        <v>94.708690475509997</v>
      </c>
      <c r="E14" s="146">
        <f t="shared" si="0"/>
        <v>97.627574470383621</v>
      </c>
      <c r="F14" s="146">
        <f t="shared" si="0"/>
        <v>97.825029355596854</v>
      </c>
      <c r="G14" s="147"/>
      <c r="H14" s="214">
        <f>F14-E14</f>
        <v>0.19745488521323296</v>
      </c>
      <c r="I14" s="214"/>
      <c r="J14" s="31"/>
      <c r="K14" s="7"/>
      <c r="M14" s="207"/>
      <c r="N14" s="207"/>
      <c r="O14" s="207"/>
    </row>
    <row r="15" spans="1:15" ht="8.25" customHeight="1" x14ac:dyDescent="0.2">
      <c r="A15" s="148"/>
      <c r="B15" s="215"/>
      <c r="C15" s="215"/>
      <c r="D15" s="215"/>
      <c r="E15" s="215"/>
      <c r="F15" s="149"/>
      <c r="G15" s="137"/>
      <c r="H15" s="150"/>
      <c r="I15" s="150"/>
      <c r="J15" s="25"/>
      <c r="M15" s="207"/>
      <c r="N15" s="207"/>
      <c r="O15" s="207"/>
    </row>
    <row r="16" spans="1:15" ht="15" customHeight="1" x14ac:dyDescent="0.25">
      <c r="A16" s="36"/>
      <c r="B16" s="37"/>
      <c r="C16" s="37"/>
      <c r="D16" s="37"/>
      <c r="E16" s="37"/>
      <c r="F16" s="33"/>
      <c r="G16" s="37"/>
      <c r="H16" s="34"/>
      <c r="I16" s="34"/>
      <c r="J16" s="25"/>
      <c r="M16" s="207"/>
      <c r="N16" s="207"/>
      <c r="O16" s="207"/>
    </row>
    <row r="17" spans="1:34" ht="15" customHeight="1" x14ac:dyDescent="0.25">
      <c r="A17" s="36"/>
      <c r="B17" s="37"/>
      <c r="C17" s="37"/>
      <c r="D17" s="37"/>
      <c r="E17" s="37"/>
      <c r="F17" s="33"/>
      <c r="G17" s="37"/>
      <c r="H17" s="34"/>
      <c r="I17" s="34"/>
      <c r="J17" s="25"/>
      <c r="M17" s="207"/>
      <c r="N17" s="207"/>
      <c r="O17" s="207"/>
    </row>
    <row r="18" spans="1:34" ht="15" customHeight="1" x14ac:dyDescent="0.25">
      <c r="A18" s="36"/>
      <c r="B18" s="37"/>
      <c r="C18" s="37"/>
      <c r="D18" s="37"/>
      <c r="E18" s="37"/>
      <c r="F18" s="33"/>
      <c r="G18" s="37"/>
      <c r="H18" s="34"/>
      <c r="I18" s="34"/>
      <c r="J18" s="25"/>
      <c r="M18" s="207"/>
      <c r="N18" s="207"/>
      <c r="O18" s="207"/>
    </row>
    <row r="19" spans="1:34" ht="15" customHeight="1" x14ac:dyDescent="0.2">
      <c r="A19" s="39"/>
      <c r="B19" s="40"/>
      <c r="C19" s="41"/>
      <c r="D19" s="41"/>
      <c r="E19" s="40"/>
      <c r="F19" s="40"/>
      <c r="G19" s="40"/>
      <c r="H19" s="42"/>
      <c r="I19" s="42"/>
      <c r="J19" s="25"/>
      <c r="M19" s="207"/>
      <c r="N19" s="207"/>
      <c r="O19" s="207"/>
    </row>
    <row r="20" spans="1:34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</row>
    <row r="21" spans="1:34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M21" s="207"/>
      <c r="N21" s="207"/>
      <c r="O21" s="207"/>
    </row>
    <row r="22" spans="1:34" ht="1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M22" s="207"/>
      <c r="N22" s="207"/>
      <c r="O22" s="207"/>
    </row>
    <row r="23" spans="1:34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9"/>
      <c r="L23" s="9"/>
      <c r="M23" s="207"/>
      <c r="N23" s="207"/>
      <c r="O23" s="207"/>
      <c r="AE23" s="209"/>
      <c r="AF23" s="204"/>
      <c r="AG23" s="19"/>
      <c r="AH23" s="11"/>
    </row>
    <row r="24" spans="1:34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9"/>
      <c r="L24" s="9"/>
      <c r="M24" s="207"/>
      <c r="N24" s="207"/>
      <c r="O24" s="207"/>
      <c r="P24" s="9"/>
      <c r="AE24" s="209"/>
      <c r="AF24" s="205"/>
      <c r="AG24" s="19"/>
      <c r="AH24" s="11"/>
    </row>
    <row r="25" spans="1:34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9"/>
      <c r="L25" s="9"/>
      <c r="M25" s="207"/>
      <c r="N25" s="207"/>
      <c r="O25" s="207"/>
      <c r="P25" s="9"/>
      <c r="AE25" s="209"/>
      <c r="AF25" s="205"/>
      <c r="AG25" s="19"/>
      <c r="AH25" s="11"/>
    </row>
    <row r="26" spans="1:34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9"/>
      <c r="L26" s="9"/>
      <c r="M26" s="9"/>
      <c r="N26" s="9"/>
      <c r="O26" s="9"/>
      <c r="P26" s="9"/>
      <c r="AE26" s="209"/>
      <c r="AF26" s="206"/>
      <c r="AG26" s="19"/>
      <c r="AH26" s="12"/>
    </row>
    <row r="27" spans="1:34" ht="15" customHeight="1" x14ac:dyDescent="0.2">
      <c r="A27" s="25"/>
      <c r="B27" s="25"/>
      <c r="C27" s="25"/>
      <c r="D27" s="25"/>
      <c r="E27" s="28"/>
      <c r="F27" s="28"/>
      <c r="G27" s="28"/>
      <c r="H27" s="28"/>
      <c r="I27" s="28"/>
      <c r="J27" s="28"/>
      <c r="K27" s="9"/>
      <c r="L27" s="9"/>
      <c r="M27" s="9"/>
      <c r="N27" s="9"/>
      <c r="O27" s="9"/>
      <c r="P27" s="9"/>
      <c r="AE27" s="209"/>
      <c r="AF27" s="23"/>
      <c r="AG27" s="19"/>
      <c r="AH27" s="11"/>
    </row>
    <row r="28" spans="1:34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34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34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</row>
    <row r="31" spans="1:34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34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1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</sheetData>
  <mergeCells count="16">
    <mergeCell ref="A6:I6"/>
    <mergeCell ref="A7:I7"/>
    <mergeCell ref="B10:B11"/>
    <mergeCell ref="C10:C11"/>
    <mergeCell ref="D10:D11"/>
    <mergeCell ref="E10:E11"/>
    <mergeCell ref="H10:I10"/>
    <mergeCell ref="B9:F9"/>
    <mergeCell ref="AF23:AF26"/>
    <mergeCell ref="M11:O14"/>
    <mergeCell ref="H14:I14"/>
    <mergeCell ref="B15:E15"/>
    <mergeCell ref="M15:O19"/>
    <mergeCell ref="M21:O25"/>
    <mergeCell ref="AE23:AE27"/>
    <mergeCell ref="F10:F11"/>
  </mergeCells>
  <conditionalFormatting sqref="H12:H14 I12:I13">
    <cfRule type="cellIs" dxfId="0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8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78" zoomScaleNormal="78" zoomScaleSheetLayoutView="100" workbookViewId="0">
      <selection activeCell="N14" sqref="N14"/>
    </sheetView>
  </sheetViews>
  <sheetFormatPr baseColWidth="10" defaultRowHeight="12.75" x14ac:dyDescent="0.2"/>
  <cols>
    <col min="1" max="1" width="15.85546875" style="83" customWidth="1"/>
    <col min="2" max="6" width="10.140625" style="83" customWidth="1"/>
    <col min="7" max="7" width="2.5703125" style="83" customWidth="1"/>
    <col min="8" max="8" width="1.5703125" style="83" customWidth="1"/>
    <col min="9" max="9" width="12" style="83" customWidth="1"/>
    <col min="10" max="10" width="10.42578125" style="83" customWidth="1"/>
    <col min="11" max="11" width="13" style="83" customWidth="1"/>
    <col min="12" max="230" width="11.42578125" style="83"/>
    <col min="231" max="231" width="18.28515625" style="83" customWidth="1"/>
    <col min="232" max="236" width="10.140625" style="83" customWidth="1"/>
    <col min="237" max="237" width="2.5703125" style="83" customWidth="1"/>
    <col min="238" max="238" width="1.5703125" style="83" customWidth="1"/>
    <col min="239" max="240" width="12" style="83" customWidth="1"/>
    <col min="241" max="246" width="13" style="83" customWidth="1"/>
    <col min="247" max="247" width="10.28515625" style="83" customWidth="1"/>
    <col min="248" max="486" width="11.42578125" style="83"/>
    <col min="487" max="487" width="18.28515625" style="83" customWidth="1"/>
    <col min="488" max="492" width="10.140625" style="83" customWidth="1"/>
    <col min="493" max="493" width="2.5703125" style="83" customWidth="1"/>
    <col min="494" max="494" width="1.5703125" style="83" customWidth="1"/>
    <col min="495" max="496" width="12" style="83" customWidth="1"/>
    <col min="497" max="502" width="13" style="83" customWidth="1"/>
    <col min="503" max="503" width="10.28515625" style="83" customWidth="1"/>
    <col min="504" max="742" width="11.42578125" style="83"/>
    <col min="743" max="743" width="18.28515625" style="83" customWidth="1"/>
    <col min="744" max="748" width="10.140625" style="83" customWidth="1"/>
    <col min="749" max="749" width="2.5703125" style="83" customWidth="1"/>
    <col min="750" max="750" width="1.5703125" style="83" customWidth="1"/>
    <col min="751" max="752" width="12" style="83" customWidth="1"/>
    <col min="753" max="758" width="13" style="83" customWidth="1"/>
    <col min="759" max="759" width="10.28515625" style="83" customWidth="1"/>
    <col min="760" max="998" width="11.42578125" style="83"/>
    <col min="999" max="999" width="18.28515625" style="83" customWidth="1"/>
    <col min="1000" max="1004" width="10.140625" style="83" customWidth="1"/>
    <col min="1005" max="1005" width="2.5703125" style="83" customWidth="1"/>
    <col min="1006" max="1006" width="1.5703125" style="83" customWidth="1"/>
    <col min="1007" max="1008" width="12" style="83" customWidth="1"/>
    <col min="1009" max="1014" width="13" style="83" customWidth="1"/>
    <col min="1015" max="1015" width="10.28515625" style="83" customWidth="1"/>
    <col min="1016" max="1254" width="11.42578125" style="83"/>
    <col min="1255" max="1255" width="18.28515625" style="83" customWidth="1"/>
    <col min="1256" max="1260" width="10.140625" style="83" customWidth="1"/>
    <col min="1261" max="1261" width="2.5703125" style="83" customWidth="1"/>
    <col min="1262" max="1262" width="1.5703125" style="83" customWidth="1"/>
    <col min="1263" max="1264" width="12" style="83" customWidth="1"/>
    <col min="1265" max="1270" width="13" style="83" customWidth="1"/>
    <col min="1271" max="1271" width="10.28515625" style="83" customWidth="1"/>
    <col min="1272" max="1510" width="11.42578125" style="83"/>
    <col min="1511" max="1511" width="18.28515625" style="83" customWidth="1"/>
    <col min="1512" max="1516" width="10.140625" style="83" customWidth="1"/>
    <col min="1517" max="1517" width="2.5703125" style="83" customWidth="1"/>
    <col min="1518" max="1518" width="1.5703125" style="83" customWidth="1"/>
    <col min="1519" max="1520" width="12" style="83" customWidth="1"/>
    <col min="1521" max="1526" width="13" style="83" customWidth="1"/>
    <col min="1527" max="1527" width="10.28515625" style="83" customWidth="1"/>
    <col min="1528" max="1766" width="11.42578125" style="83"/>
    <col min="1767" max="1767" width="18.28515625" style="83" customWidth="1"/>
    <col min="1768" max="1772" width="10.140625" style="83" customWidth="1"/>
    <col min="1773" max="1773" width="2.5703125" style="83" customWidth="1"/>
    <col min="1774" max="1774" width="1.5703125" style="83" customWidth="1"/>
    <col min="1775" max="1776" width="12" style="83" customWidth="1"/>
    <col min="1777" max="1782" width="13" style="83" customWidth="1"/>
    <col min="1783" max="1783" width="10.28515625" style="83" customWidth="1"/>
    <col min="1784" max="2022" width="11.42578125" style="83"/>
    <col min="2023" max="2023" width="18.28515625" style="83" customWidth="1"/>
    <col min="2024" max="2028" width="10.140625" style="83" customWidth="1"/>
    <col min="2029" max="2029" width="2.5703125" style="83" customWidth="1"/>
    <col min="2030" max="2030" width="1.5703125" style="83" customWidth="1"/>
    <col min="2031" max="2032" width="12" style="83" customWidth="1"/>
    <col min="2033" max="2038" width="13" style="83" customWidth="1"/>
    <col min="2039" max="2039" width="10.28515625" style="83" customWidth="1"/>
    <col min="2040" max="2278" width="11.42578125" style="83"/>
    <col min="2279" max="2279" width="18.28515625" style="83" customWidth="1"/>
    <col min="2280" max="2284" width="10.140625" style="83" customWidth="1"/>
    <col min="2285" max="2285" width="2.5703125" style="83" customWidth="1"/>
    <col min="2286" max="2286" width="1.5703125" style="83" customWidth="1"/>
    <col min="2287" max="2288" width="12" style="83" customWidth="1"/>
    <col min="2289" max="2294" width="13" style="83" customWidth="1"/>
    <col min="2295" max="2295" width="10.28515625" style="83" customWidth="1"/>
    <col min="2296" max="2534" width="11.42578125" style="83"/>
    <col min="2535" max="2535" width="18.28515625" style="83" customWidth="1"/>
    <col min="2536" max="2540" width="10.140625" style="83" customWidth="1"/>
    <col min="2541" max="2541" width="2.5703125" style="83" customWidth="1"/>
    <col min="2542" max="2542" width="1.5703125" style="83" customWidth="1"/>
    <col min="2543" max="2544" width="12" style="83" customWidth="1"/>
    <col min="2545" max="2550" width="13" style="83" customWidth="1"/>
    <col min="2551" max="2551" width="10.28515625" style="83" customWidth="1"/>
    <col min="2552" max="2790" width="11.42578125" style="83"/>
    <col min="2791" max="2791" width="18.28515625" style="83" customWidth="1"/>
    <col min="2792" max="2796" width="10.140625" style="83" customWidth="1"/>
    <col min="2797" max="2797" width="2.5703125" style="83" customWidth="1"/>
    <col min="2798" max="2798" width="1.5703125" style="83" customWidth="1"/>
    <col min="2799" max="2800" width="12" style="83" customWidth="1"/>
    <col min="2801" max="2806" width="13" style="83" customWidth="1"/>
    <col min="2807" max="2807" width="10.28515625" style="83" customWidth="1"/>
    <col min="2808" max="3046" width="11.42578125" style="83"/>
    <col min="3047" max="3047" width="18.28515625" style="83" customWidth="1"/>
    <col min="3048" max="3052" width="10.140625" style="83" customWidth="1"/>
    <col min="3053" max="3053" width="2.5703125" style="83" customWidth="1"/>
    <col min="3054" max="3054" width="1.5703125" style="83" customWidth="1"/>
    <col min="3055" max="3056" width="12" style="83" customWidth="1"/>
    <col min="3057" max="3062" width="13" style="83" customWidth="1"/>
    <col min="3063" max="3063" width="10.28515625" style="83" customWidth="1"/>
    <col min="3064" max="3302" width="11.42578125" style="83"/>
    <col min="3303" max="3303" width="18.28515625" style="83" customWidth="1"/>
    <col min="3304" max="3308" width="10.140625" style="83" customWidth="1"/>
    <col min="3309" max="3309" width="2.5703125" style="83" customWidth="1"/>
    <col min="3310" max="3310" width="1.5703125" style="83" customWidth="1"/>
    <col min="3311" max="3312" width="12" style="83" customWidth="1"/>
    <col min="3313" max="3318" width="13" style="83" customWidth="1"/>
    <col min="3319" max="3319" width="10.28515625" style="83" customWidth="1"/>
    <col min="3320" max="3558" width="11.42578125" style="83"/>
    <col min="3559" max="3559" width="18.28515625" style="83" customWidth="1"/>
    <col min="3560" max="3564" width="10.140625" style="83" customWidth="1"/>
    <col min="3565" max="3565" width="2.5703125" style="83" customWidth="1"/>
    <col min="3566" max="3566" width="1.5703125" style="83" customWidth="1"/>
    <col min="3567" max="3568" width="12" style="83" customWidth="1"/>
    <col min="3569" max="3574" width="13" style="83" customWidth="1"/>
    <col min="3575" max="3575" width="10.28515625" style="83" customWidth="1"/>
    <col min="3576" max="3814" width="11.42578125" style="83"/>
    <col min="3815" max="3815" width="18.28515625" style="83" customWidth="1"/>
    <col min="3816" max="3820" width="10.140625" style="83" customWidth="1"/>
    <col min="3821" max="3821" width="2.5703125" style="83" customWidth="1"/>
    <col min="3822" max="3822" width="1.5703125" style="83" customWidth="1"/>
    <col min="3823" max="3824" width="12" style="83" customWidth="1"/>
    <col min="3825" max="3830" width="13" style="83" customWidth="1"/>
    <col min="3831" max="3831" width="10.28515625" style="83" customWidth="1"/>
    <col min="3832" max="4070" width="11.42578125" style="83"/>
    <col min="4071" max="4071" width="18.28515625" style="83" customWidth="1"/>
    <col min="4072" max="4076" width="10.140625" style="83" customWidth="1"/>
    <col min="4077" max="4077" width="2.5703125" style="83" customWidth="1"/>
    <col min="4078" max="4078" width="1.5703125" style="83" customWidth="1"/>
    <col min="4079" max="4080" width="12" style="83" customWidth="1"/>
    <col min="4081" max="4086" width="13" style="83" customWidth="1"/>
    <col min="4087" max="4087" width="10.28515625" style="83" customWidth="1"/>
    <col min="4088" max="4326" width="11.42578125" style="83"/>
    <col min="4327" max="4327" width="18.28515625" style="83" customWidth="1"/>
    <col min="4328" max="4332" width="10.140625" style="83" customWidth="1"/>
    <col min="4333" max="4333" width="2.5703125" style="83" customWidth="1"/>
    <col min="4334" max="4334" width="1.5703125" style="83" customWidth="1"/>
    <col min="4335" max="4336" width="12" style="83" customWidth="1"/>
    <col min="4337" max="4342" width="13" style="83" customWidth="1"/>
    <col min="4343" max="4343" width="10.28515625" style="83" customWidth="1"/>
    <col min="4344" max="4582" width="11.42578125" style="83"/>
    <col min="4583" max="4583" width="18.28515625" style="83" customWidth="1"/>
    <col min="4584" max="4588" width="10.140625" style="83" customWidth="1"/>
    <col min="4589" max="4589" width="2.5703125" style="83" customWidth="1"/>
    <col min="4590" max="4590" width="1.5703125" style="83" customWidth="1"/>
    <col min="4591" max="4592" width="12" style="83" customWidth="1"/>
    <col min="4593" max="4598" width="13" style="83" customWidth="1"/>
    <col min="4599" max="4599" width="10.28515625" style="83" customWidth="1"/>
    <col min="4600" max="4838" width="11.42578125" style="83"/>
    <col min="4839" max="4839" width="18.28515625" style="83" customWidth="1"/>
    <col min="4840" max="4844" width="10.140625" style="83" customWidth="1"/>
    <col min="4845" max="4845" width="2.5703125" style="83" customWidth="1"/>
    <col min="4846" max="4846" width="1.5703125" style="83" customWidth="1"/>
    <col min="4847" max="4848" width="12" style="83" customWidth="1"/>
    <col min="4849" max="4854" width="13" style="83" customWidth="1"/>
    <col min="4855" max="4855" width="10.28515625" style="83" customWidth="1"/>
    <col min="4856" max="5094" width="11.42578125" style="83"/>
    <col min="5095" max="5095" width="18.28515625" style="83" customWidth="1"/>
    <col min="5096" max="5100" width="10.140625" style="83" customWidth="1"/>
    <col min="5101" max="5101" width="2.5703125" style="83" customWidth="1"/>
    <col min="5102" max="5102" width="1.5703125" style="83" customWidth="1"/>
    <col min="5103" max="5104" width="12" style="83" customWidth="1"/>
    <col min="5105" max="5110" width="13" style="83" customWidth="1"/>
    <col min="5111" max="5111" width="10.28515625" style="83" customWidth="1"/>
    <col min="5112" max="5350" width="11.42578125" style="83"/>
    <col min="5351" max="5351" width="18.28515625" style="83" customWidth="1"/>
    <col min="5352" max="5356" width="10.140625" style="83" customWidth="1"/>
    <col min="5357" max="5357" width="2.5703125" style="83" customWidth="1"/>
    <col min="5358" max="5358" width="1.5703125" style="83" customWidth="1"/>
    <col min="5359" max="5360" width="12" style="83" customWidth="1"/>
    <col min="5361" max="5366" width="13" style="83" customWidth="1"/>
    <col min="5367" max="5367" width="10.28515625" style="83" customWidth="1"/>
    <col min="5368" max="5606" width="11.42578125" style="83"/>
    <col min="5607" max="5607" width="18.28515625" style="83" customWidth="1"/>
    <col min="5608" max="5612" width="10.140625" style="83" customWidth="1"/>
    <col min="5613" max="5613" width="2.5703125" style="83" customWidth="1"/>
    <col min="5614" max="5614" width="1.5703125" style="83" customWidth="1"/>
    <col min="5615" max="5616" width="12" style="83" customWidth="1"/>
    <col min="5617" max="5622" width="13" style="83" customWidth="1"/>
    <col min="5623" max="5623" width="10.28515625" style="83" customWidth="1"/>
    <col min="5624" max="5862" width="11.42578125" style="83"/>
    <col min="5863" max="5863" width="18.28515625" style="83" customWidth="1"/>
    <col min="5864" max="5868" width="10.140625" style="83" customWidth="1"/>
    <col min="5869" max="5869" width="2.5703125" style="83" customWidth="1"/>
    <col min="5870" max="5870" width="1.5703125" style="83" customWidth="1"/>
    <col min="5871" max="5872" width="12" style="83" customWidth="1"/>
    <col min="5873" max="5878" width="13" style="83" customWidth="1"/>
    <col min="5879" max="5879" width="10.28515625" style="83" customWidth="1"/>
    <col min="5880" max="6118" width="11.42578125" style="83"/>
    <col min="6119" max="6119" width="18.28515625" style="83" customWidth="1"/>
    <col min="6120" max="6124" width="10.140625" style="83" customWidth="1"/>
    <col min="6125" max="6125" width="2.5703125" style="83" customWidth="1"/>
    <col min="6126" max="6126" width="1.5703125" style="83" customWidth="1"/>
    <col min="6127" max="6128" width="12" style="83" customWidth="1"/>
    <col min="6129" max="6134" width="13" style="83" customWidth="1"/>
    <col min="6135" max="6135" width="10.28515625" style="83" customWidth="1"/>
    <col min="6136" max="6374" width="11.42578125" style="83"/>
    <col min="6375" max="6375" width="18.28515625" style="83" customWidth="1"/>
    <col min="6376" max="6380" width="10.140625" style="83" customWidth="1"/>
    <col min="6381" max="6381" width="2.5703125" style="83" customWidth="1"/>
    <col min="6382" max="6382" width="1.5703125" style="83" customWidth="1"/>
    <col min="6383" max="6384" width="12" style="83" customWidth="1"/>
    <col min="6385" max="6390" width="13" style="83" customWidth="1"/>
    <col min="6391" max="6391" width="10.28515625" style="83" customWidth="1"/>
    <col min="6392" max="6630" width="11.42578125" style="83"/>
    <col min="6631" max="6631" width="18.28515625" style="83" customWidth="1"/>
    <col min="6632" max="6636" width="10.140625" style="83" customWidth="1"/>
    <col min="6637" max="6637" width="2.5703125" style="83" customWidth="1"/>
    <col min="6638" max="6638" width="1.5703125" style="83" customWidth="1"/>
    <col min="6639" max="6640" width="12" style="83" customWidth="1"/>
    <col min="6641" max="6646" width="13" style="83" customWidth="1"/>
    <col min="6647" max="6647" width="10.28515625" style="83" customWidth="1"/>
    <col min="6648" max="6886" width="11.42578125" style="83"/>
    <col min="6887" max="6887" width="18.28515625" style="83" customWidth="1"/>
    <col min="6888" max="6892" width="10.140625" style="83" customWidth="1"/>
    <col min="6893" max="6893" width="2.5703125" style="83" customWidth="1"/>
    <col min="6894" max="6894" width="1.5703125" style="83" customWidth="1"/>
    <col min="6895" max="6896" width="12" style="83" customWidth="1"/>
    <col min="6897" max="6902" width="13" style="83" customWidth="1"/>
    <col min="6903" max="6903" width="10.28515625" style="83" customWidth="1"/>
    <col min="6904" max="7142" width="11.42578125" style="83"/>
    <col min="7143" max="7143" width="18.28515625" style="83" customWidth="1"/>
    <col min="7144" max="7148" width="10.140625" style="83" customWidth="1"/>
    <col min="7149" max="7149" width="2.5703125" style="83" customWidth="1"/>
    <col min="7150" max="7150" width="1.5703125" style="83" customWidth="1"/>
    <col min="7151" max="7152" width="12" style="83" customWidth="1"/>
    <col min="7153" max="7158" width="13" style="83" customWidth="1"/>
    <col min="7159" max="7159" width="10.28515625" style="83" customWidth="1"/>
    <col min="7160" max="7398" width="11.42578125" style="83"/>
    <col min="7399" max="7399" width="18.28515625" style="83" customWidth="1"/>
    <col min="7400" max="7404" width="10.140625" style="83" customWidth="1"/>
    <col min="7405" max="7405" width="2.5703125" style="83" customWidth="1"/>
    <col min="7406" max="7406" width="1.5703125" style="83" customWidth="1"/>
    <col min="7407" max="7408" width="12" style="83" customWidth="1"/>
    <col min="7409" max="7414" width="13" style="83" customWidth="1"/>
    <col min="7415" max="7415" width="10.28515625" style="83" customWidth="1"/>
    <col min="7416" max="7654" width="11.42578125" style="83"/>
    <col min="7655" max="7655" width="18.28515625" style="83" customWidth="1"/>
    <col min="7656" max="7660" width="10.140625" style="83" customWidth="1"/>
    <col min="7661" max="7661" width="2.5703125" style="83" customWidth="1"/>
    <col min="7662" max="7662" width="1.5703125" style="83" customWidth="1"/>
    <col min="7663" max="7664" width="12" style="83" customWidth="1"/>
    <col min="7665" max="7670" width="13" style="83" customWidth="1"/>
    <col min="7671" max="7671" width="10.28515625" style="83" customWidth="1"/>
    <col min="7672" max="7910" width="11.42578125" style="83"/>
    <col min="7911" max="7911" width="18.28515625" style="83" customWidth="1"/>
    <col min="7912" max="7916" width="10.140625" style="83" customWidth="1"/>
    <col min="7917" max="7917" width="2.5703125" style="83" customWidth="1"/>
    <col min="7918" max="7918" width="1.5703125" style="83" customWidth="1"/>
    <col min="7919" max="7920" width="12" style="83" customWidth="1"/>
    <col min="7921" max="7926" width="13" style="83" customWidth="1"/>
    <col min="7927" max="7927" width="10.28515625" style="83" customWidth="1"/>
    <col min="7928" max="8166" width="11.42578125" style="83"/>
    <col min="8167" max="8167" width="18.28515625" style="83" customWidth="1"/>
    <col min="8168" max="8172" width="10.140625" style="83" customWidth="1"/>
    <col min="8173" max="8173" width="2.5703125" style="83" customWidth="1"/>
    <col min="8174" max="8174" width="1.5703125" style="83" customWidth="1"/>
    <col min="8175" max="8176" width="12" style="83" customWidth="1"/>
    <col min="8177" max="8182" width="13" style="83" customWidth="1"/>
    <col min="8183" max="8183" width="10.28515625" style="83" customWidth="1"/>
    <col min="8184" max="8422" width="11.42578125" style="83"/>
    <col min="8423" max="8423" width="18.28515625" style="83" customWidth="1"/>
    <col min="8424" max="8428" width="10.140625" style="83" customWidth="1"/>
    <col min="8429" max="8429" width="2.5703125" style="83" customWidth="1"/>
    <col min="8430" max="8430" width="1.5703125" style="83" customWidth="1"/>
    <col min="8431" max="8432" width="12" style="83" customWidth="1"/>
    <col min="8433" max="8438" width="13" style="83" customWidth="1"/>
    <col min="8439" max="8439" width="10.28515625" style="83" customWidth="1"/>
    <col min="8440" max="8678" width="11.42578125" style="83"/>
    <col min="8679" max="8679" width="18.28515625" style="83" customWidth="1"/>
    <col min="8680" max="8684" width="10.140625" style="83" customWidth="1"/>
    <col min="8685" max="8685" width="2.5703125" style="83" customWidth="1"/>
    <col min="8686" max="8686" width="1.5703125" style="83" customWidth="1"/>
    <col min="8687" max="8688" width="12" style="83" customWidth="1"/>
    <col min="8689" max="8694" width="13" style="83" customWidth="1"/>
    <col min="8695" max="8695" width="10.28515625" style="83" customWidth="1"/>
    <col min="8696" max="8934" width="11.42578125" style="83"/>
    <col min="8935" max="8935" width="18.28515625" style="83" customWidth="1"/>
    <col min="8936" max="8940" width="10.140625" style="83" customWidth="1"/>
    <col min="8941" max="8941" width="2.5703125" style="83" customWidth="1"/>
    <col min="8942" max="8942" width="1.5703125" style="83" customWidth="1"/>
    <col min="8943" max="8944" width="12" style="83" customWidth="1"/>
    <col min="8945" max="8950" width="13" style="83" customWidth="1"/>
    <col min="8951" max="8951" width="10.28515625" style="83" customWidth="1"/>
    <col min="8952" max="9190" width="11.42578125" style="83"/>
    <col min="9191" max="9191" width="18.28515625" style="83" customWidth="1"/>
    <col min="9192" max="9196" width="10.140625" style="83" customWidth="1"/>
    <col min="9197" max="9197" width="2.5703125" style="83" customWidth="1"/>
    <col min="9198" max="9198" width="1.5703125" style="83" customWidth="1"/>
    <col min="9199" max="9200" width="12" style="83" customWidth="1"/>
    <col min="9201" max="9206" width="13" style="83" customWidth="1"/>
    <col min="9207" max="9207" width="10.28515625" style="83" customWidth="1"/>
    <col min="9208" max="9446" width="11.42578125" style="83"/>
    <col min="9447" max="9447" width="18.28515625" style="83" customWidth="1"/>
    <col min="9448" max="9452" width="10.140625" style="83" customWidth="1"/>
    <col min="9453" max="9453" width="2.5703125" style="83" customWidth="1"/>
    <col min="9454" max="9454" width="1.5703125" style="83" customWidth="1"/>
    <col min="9455" max="9456" width="12" style="83" customWidth="1"/>
    <col min="9457" max="9462" width="13" style="83" customWidth="1"/>
    <col min="9463" max="9463" width="10.28515625" style="83" customWidth="1"/>
    <col min="9464" max="9702" width="11.42578125" style="83"/>
    <col min="9703" max="9703" width="18.28515625" style="83" customWidth="1"/>
    <col min="9704" max="9708" width="10.140625" style="83" customWidth="1"/>
    <col min="9709" max="9709" width="2.5703125" style="83" customWidth="1"/>
    <col min="9710" max="9710" width="1.5703125" style="83" customWidth="1"/>
    <col min="9711" max="9712" width="12" style="83" customWidth="1"/>
    <col min="9713" max="9718" width="13" style="83" customWidth="1"/>
    <col min="9719" max="9719" width="10.28515625" style="83" customWidth="1"/>
    <col min="9720" max="9958" width="11.42578125" style="83"/>
    <col min="9959" max="9959" width="18.28515625" style="83" customWidth="1"/>
    <col min="9960" max="9964" width="10.140625" style="83" customWidth="1"/>
    <col min="9965" max="9965" width="2.5703125" style="83" customWidth="1"/>
    <col min="9966" max="9966" width="1.5703125" style="83" customWidth="1"/>
    <col min="9967" max="9968" width="12" style="83" customWidth="1"/>
    <col min="9969" max="9974" width="13" style="83" customWidth="1"/>
    <col min="9975" max="9975" width="10.28515625" style="83" customWidth="1"/>
    <col min="9976" max="10214" width="11.42578125" style="83"/>
    <col min="10215" max="10215" width="18.28515625" style="83" customWidth="1"/>
    <col min="10216" max="10220" width="10.140625" style="83" customWidth="1"/>
    <col min="10221" max="10221" width="2.5703125" style="83" customWidth="1"/>
    <col min="10222" max="10222" width="1.5703125" style="83" customWidth="1"/>
    <col min="10223" max="10224" width="12" style="83" customWidth="1"/>
    <col min="10225" max="10230" width="13" style="83" customWidth="1"/>
    <col min="10231" max="10231" width="10.28515625" style="83" customWidth="1"/>
    <col min="10232" max="10470" width="11.42578125" style="83"/>
    <col min="10471" max="10471" width="18.28515625" style="83" customWidth="1"/>
    <col min="10472" max="10476" width="10.140625" style="83" customWidth="1"/>
    <col min="10477" max="10477" width="2.5703125" style="83" customWidth="1"/>
    <col min="10478" max="10478" width="1.5703125" style="83" customWidth="1"/>
    <col min="10479" max="10480" width="12" style="83" customWidth="1"/>
    <col min="10481" max="10486" width="13" style="83" customWidth="1"/>
    <col min="10487" max="10487" width="10.28515625" style="83" customWidth="1"/>
    <col min="10488" max="10726" width="11.42578125" style="83"/>
    <col min="10727" max="10727" width="18.28515625" style="83" customWidth="1"/>
    <col min="10728" max="10732" width="10.140625" style="83" customWidth="1"/>
    <col min="10733" max="10733" width="2.5703125" style="83" customWidth="1"/>
    <col min="10734" max="10734" width="1.5703125" style="83" customWidth="1"/>
    <col min="10735" max="10736" width="12" style="83" customWidth="1"/>
    <col min="10737" max="10742" width="13" style="83" customWidth="1"/>
    <col min="10743" max="10743" width="10.28515625" style="83" customWidth="1"/>
    <col min="10744" max="10982" width="11.42578125" style="83"/>
    <col min="10983" max="10983" width="18.28515625" style="83" customWidth="1"/>
    <col min="10984" max="10988" width="10.140625" style="83" customWidth="1"/>
    <col min="10989" max="10989" width="2.5703125" style="83" customWidth="1"/>
    <col min="10990" max="10990" width="1.5703125" style="83" customWidth="1"/>
    <col min="10991" max="10992" width="12" style="83" customWidth="1"/>
    <col min="10993" max="10998" width="13" style="83" customWidth="1"/>
    <col min="10999" max="10999" width="10.28515625" style="83" customWidth="1"/>
    <col min="11000" max="11238" width="11.42578125" style="83"/>
    <col min="11239" max="11239" width="18.28515625" style="83" customWidth="1"/>
    <col min="11240" max="11244" width="10.140625" style="83" customWidth="1"/>
    <col min="11245" max="11245" width="2.5703125" style="83" customWidth="1"/>
    <col min="11246" max="11246" width="1.5703125" style="83" customWidth="1"/>
    <col min="11247" max="11248" width="12" style="83" customWidth="1"/>
    <col min="11249" max="11254" width="13" style="83" customWidth="1"/>
    <col min="11255" max="11255" width="10.28515625" style="83" customWidth="1"/>
    <col min="11256" max="11494" width="11.42578125" style="83"/>
    <col min="11495" max="11495" width="18.28515625" style="83" customWidth="1"/>
    <col min="11496" max="11500" width="10.140625" style="83" customWidth="1"/>
    <col min="11501" max="11501" width="2.5703125" style="83" customWidth="1"/>
    <col min="11502" max="11502" width="1.5703125" style="83" customWidth="1"/>
    <col min="11503" max="11504" width="12" style="83" customWidth="1"/>
    <col min="11505" max="11510" width="13" style="83" customWidth="1"/>
    <col min="11511" max="11511" width="10.28515625" style="83" customWidth="1"/>
    <col min="11512" max="11750" width="11.42578125" style="83"/>
    <col min="11751" max="11751" width="18.28515625" style="83" customWidth="1"/>
    <col min="11752" max="11756" width="10.140625" style="83" customWidth="1"/>
    <col min="11757" max="11757" width="2.5703125" style="83" customWidth="1"/>
    <col min="11758" max="11758" width="1.5703125" style="83" customWidth="1"/>
    <col min="11759" max="11760" width="12" style="83" customWidth="1"/>
    <col min="11761" max="11766" width="13" style="83" customWidth="1"/>
    <col min="11767" max="11767" width="10.28515625" style="83" customWidth="1"/>
    <col min="11768" max="12006" width="11.42578125" style="83"/>
    <col min="12007" max="12007" width="18.28515625" style="83" customWidth="1"/>
    <col min="12008" max="12012" width="10.140625" style="83" customWidth="1"/>
    <col min="12013" max="12013" width="2.5703125" style="83" customWidth="1"/>
    <col min="12014" max="12014" width="1.5703125" style="83" customWidth="1"/>
    <col min="12015" max="12016" width="12" style="83" customWidth="1"/>
    <col min="12017" max="12022" width="13" style="83" customWidth="1"/>
    <col min="12023" max="12023" width="10.28515625" style="83" customWidth="1"/>
    <col min="12024" max="12262" width="11.42578125" style="83"/>
    <col min="12263" max="12263" width="18.28515625" style="83" customWidth="1"/>
    <col min="12264" max="12268" width="10.140625" style="83" customWidth="1"/>
    <col min="12269" max="12269" width="2.5703125" style="83" customWidth="1"/>
    <col min="12270" max="12270" width="1.5703125" style="83" customWidth="1"/>
    <col min="12271" max="12272" width="12" style="83" customWidth="1"/>
    <col min="12273" max="12278" width="13" style="83" customWidth="1"/>
    <col min="12279" max="12279" width="10.28515625" style="83" customWidth="1"/>
    <col min="12280" max="12518" width="11.42578125" style="83"/>
    <col min="12519" max="12519" width="18.28515625" style="83" customWidth="1"/>
    <col min="12520" max="12524" width="10.140625" style="83" customWidth="1"/>
    <col min="12525" max="12525" width="2.5703125" style="83" customWidth="1"/>
    <col min="12526" max="12526" width="1.5703125" style="83" customWidth="1"/>
    <col min="12527" max="12528" width="12" style="83" customWidth="1"/>
    <col min="12529" max="12534" width="13" style="83" customWidth="1"/>
    <col min="12535" max="12535" width="10.28515625" style="83" customWidth="1"/>
    <col min="12536" max="12774" width="11.42578125" style="83"/>
    <col min="12775" max="12775" width="18.28515625" style="83" customWidth="1"/>
    <col min="12776" max="12780" width="10.140625" style="83" customWidth="1"/>
    <col min="12781" max="12781" width="2.5703125" style="83" customWidth="1"/>
    <col min="12782" max="12782" width="1.5703125" style="83" customWidth="1"/>
    <col min="12783" max="12784" width="12" style="83" customWidth="1"/>
    <col min="12785" max="12790" width="13" style="83" customWidth="1"/>
    <col min="12791" max="12791" width="10.28515625" style="83" customWidth="1"/>
    <col min="12792" max="13030" width="11.42578125" style="83"/>
    <col min="13031" max="13031" width="18.28515625" style="83" customWidth="1"/>
    <col min="13032" max="13036" width="10.140625" style="83" customWidth="1"/>
    <col min="13037" max="13037" width="2.5703125" style="83" customWidth="1"/>
    <col min="13038" max="13038" width="1.5703125" style="83" customWidth="1"/>
    <col min="13039" max="13040" width="12" style="83" customWidth="1"/>
    <col min="13041" max="13046" width="13" style="83" customWidth="1"/>
    <col min="13047" max="13047" width="10.28515625" style="83" customWidth="1"/>
    <col min="13048" max="13286" width="11.42578125" style="83"/>
    <col min="13287" max="13287" width="18.28515625" style="83" customWidth="1"/>
    <col min="13288" max="13292" width="10.140625" style="83" customWidth="1"/>
    <col min="13293" max="13293" width="2.5703125" style="83" customWidth="1"/>
    <col min="13294" max="13294" width="1.5703125" style="83" customWidth="1"/>
    <col min="13295" max="13296" width="12" style="83" customWidth="1"/>
    <col min="13297" max="13302" width="13" style="83" customWidth="1"/>
    <col min="13303" max="13303" width="10.28515625" style="83" customWidth="1"/>
    <col min="13304" max="13542" width="11.42578125" style="83"/>
    <col min="13543" max="13543" width="18.28515625" style="83" customWidth="1"/>
    <col min="13544" max="13548" width="10.140625" style="83" customWidth="1"/>
    <col min="13549" max="13549" width="2.5703125" style="83" customWidth="1"/>
    <col min="13550" max="13550" width="1.5703125" style="83" customWidth="1"/>
    <col min="13551" max="13552" width="12" style="83" customWidth="1"/>
    <col min="13553" max="13558" width="13" style="83" customWidth="1"/>
    <col min="13559" max="13559" width="10.28515625" style="83" customWidth="1"/>
    <col min="13560" max="13798" width="11.42578125" style="83"/>
    <col min="13799" max="13799" width="18.28515625" style="83" customWidth="1"/>
    <col min="13800" max="13804" width="10.140625" style="83" customWidth="1"/>
    <col min="13805" max="13805" width="2.5703125" style="83" customWidth="1"/>
    <col min="13806" max="13806" width="1.5703125" style="83" customWidth="1"/>
    <col min="13807" max="13808" width="12" style="83" customWidth="1"/>
    <col min="13809" max="13814" width="13" style="83" customWidth="1"/>
    <col min="13815" max="13815" width="10.28515625" style="83" customWidth="1"/>
    <col min="13816" max="14054" width="11.42578125" style="83"/>
    <col min="14055" max="14055" width="18.28515625" style="83" customWidth="1"/>
    <col min="14056" max="14060" width="10.140625" style="83" customWidth="1"/>
    <col min="14061" max="14061" width="2.5703125" style="83" customWidth="1"/>
    <col min="14062" max="14062" width="1.5703125" style="83" customWidth="1"/>
    <col min="14063" max="14064" width="12" style="83" customWidth="1"/>
    <col min="14065" max="14070" width="13" style="83" customWidth="1"/>
    <col min="14071" max="14071" width="10.28515625" style="83" customWidth="1"/>
    <col min="14072" max="14310" width="11.42578125" style="83"/>
    <col min="14311" max="14311" width="18.28515625" style="83" customWidth="1"/>
    <col min="14312" max="14316" width="10.140625" style="83" customWidth="1"/>
    <col min="14317" max="14317" width="2.5703125" style="83" customWidth="1"/>
    <col min="14318" max="14318" width="1.5703125" style="83" customWidth="1"/>
    <col min="14319" max="14320" width="12" style="83" customWidth="1"/>
    <col min="14321" max="14326" width="13" style="83" customWidth="1"/>
    <col min="14327" max="14327" width="10.28515625" style="83" customWidth="1"/>
    <col min="14328" max="14566" width="11.42578125" style="83"/>
    <col min="14567" max="14567" width="18.28515625" style="83" customWidth="1"/>
    <col min="14568" max="14572" width="10.140625" style="83" customWidth="1"/>
    <col min="14573" max="14573" width="2.5703125" style="83" customWidth="1"/>
    <col min="14574" max="14574" width="1.5703125" style="83" customWidth="1"/>
    <col min="14575" max="14576" width="12" style="83" customWidth="1"/>
    <col min="14577" max="14582" width="13" style="83" customWidth="1"/>
    <col min="14583" max="14583" width="10.28515625" style="83" customWidth="1"/>
    <col min="14584" max="14822" width="11.42578125" style="83"/>
    <col min="14823" max="14823" width="18.28515625" style="83" customWidth="1"/>
    <col min="14824" max="14828" width="10.140625" style="83" customWidth="1"/>
    <col min="14829" max="14829" width="2.5703125" style="83" customWidth="1"/>
    <col min="14830" max="14830" width="1.5703125" style="83" customWidth="1"/>
    <col min="14831" max="14832" width="12" style="83" customWidth="1"/>
    <col min="14833" max="14838" width="13" style="83" customWidth="1"/>
    <col min="14839" max="14839" width="10.28515625" style="83" customWidth="1"/>
    <col min="14840" max="15078" width="11.42578125" style="83"/>
    <col min="15079" max="15079" width="18.28515625" style="83" customWidth="1"/>
    <col min="15080" max="15084" width="10.140625" style="83" customWidth="1"/>
    <col min="15085" max="15085" width="2.5703125" style="83" customWidth="1"/>
    <col min="15086" max="15086" width="1.5703125" style="83" customWidth="1"/>
    <col min="15087" max="15088" width="12" style="83" customWidth="1"/>
    <col min="15089" max="15094" width="13" style="83" customWidth="1"/>
    <col min="15095" max="15095" width="10.28515625" style="83" customWidth="1"/>
    <col min="15096" max="15334" width="11.42578125" style="83"/>
    <col min="15335" max="15335" width="18.28515625" style="83" customWidth="1"/>
    <col min="15336" max="15340" width="10.140625" style="83" customWidth="1"/>
    <col min="15341" max="15341" width="2.5703125" style="83" customWidth="1"/>
    <col min="15342" max="15342" width="1.5703125" style="83" customWidth="1"/>
    <col min="15343" max="15344" width="12" style="83" customWidth="1"/>
    <col min="15345" max="15350" width="13" style="83" customWidth="1"/>
    <col min="15351" max="15351" width="10.28515625" style="83" customWidth="1"/>
    <col min="15352" max="15590" width="11.42578125" style="83"/>
    <col min="15591" max="15591" width="18.28515625" style="83" customWidth="1"/>
    <col min="15592" max="15596" width="10.140625" style="83" customWidth="1"/>
    <col min="15597" max="15597" width="2.5703125" style="83" customWidth="1"/>
    <col min="15598" max="15598" width="1.5703125" style="83" customWidth="1"/>
    <col min="15599" max="15600" width="12" style="83" customWidth="1"/>
    <col min="15601" max="15606" width="13" style="83" customWidth="1"/>
    <col min="15607" max="15607" width="10.28515625" style="83" customWidth="1"/>
    <col min="15608" max="15846" width="11.42578125" style="83"/>
    <col min="15847" max="15847" width="18.28515625" style="83" customWidth="1"/>
    <col min="15848" max="15852" width="10.140625" style="83" customWidth="1"/>
    <col min="15853" max="15853" width="2.5703125" style="83" customWidth="1"/>
    <col min="15854" max="15854" width="1.5703125" style="83" customWidth="1"/>
    <col min="15855" max="15856" width="12" style="83" customWidth="1"/>
    <col min="15857" max="15862" width="13" style="83" customWidth="1"/>
    <col min="15863" max="15863" width="10.28515625" style="83" customWidth="1"/>
    <col min="15864" max="16102" width="11.42578125" style="83"/>
    <col min="16103" max="16103" width="18.28515625" style="83" customWidth="1"/>
    <col min="16104" max="16108" width="10.140625" style="83" customWidth="1"/>
    <col min="16109" max="16109" width="2.5703125" style="83" customWidth="1"/>
    <col min="16110" max="16110" width="1.5703125" style="83" customWidth="1"/>
    <col min="16111" max="16112" width="12" style="83" customWidth="1"/>
    <col min="16113" max="16118" width="13" style="83" customWidth="1"/>
    <col min="16119" max="16119" width="10.28515625" style="83" customWidth="1"/>
    <col min="16120" max="16384" width="11.42578125" style="83"/>
  </cols>
  <sheetData>
    <row r="1" spans="1:13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3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3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3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3" s="73" customFormat="1" ht="12" customHeight="1" x14ac:dyDescent="0.15">
      <c r="A5" s="88"/>
      <c r="B5" s="89"/>
      <c r="C5" s="89"/>
      <c r="D5" s="89"/>
      <c r="E5" s="76"/>
      <c r="F5" s="75"/>
      <c r="G5" s="75"/>
      <c r="H5" s="75"/>
      <c r="I5" s="75"/>
      <c r="J5" s="75"/>
    </row>
    <row r="6" spans="1:13" s="73" customFormat="1" ht="15.75" customHeight="1" x14ac:dyDescent="0.15">
      <c r="C6" s="74"/>
      <c r="D6" s="74"/>
      <c r="E6" s="74"/>
      <c r="F6" s="75"/>
      <c r="G6" s="74"/>
      <c r="H6" s="74"/>
      <c r="I6" s="74"/>
    </row>
    <row r="7" spans="1:13" s="73" customFormat="1" ht="24.75" customHeight="1" x14ac:dyDescent="0.15">
      <c r="A7" s="197" t="s">
        <v>45</v>
      </c>
      <c r="B7" s="197"/>
      <c r="C7" s="197"/>
      <c r="D7" s="197"/>
      <c r="E7" s="197"/>
      <c r="F7" s="197"/>
      <c r="G7" s="197"/>
      <c r="H7" s="197"/>
      <c r="I7" s="197"/>
      <c r="J7" s="197"/>
      <c r="M7" s="73" t="s">
        <v>46</v>
      </c>
    </row>
    <row r="8" spans="1:13" s="73" customFormat="1" ht="24.75" customHeight="1" x14ac:dyDescent="0.15">
      <c r="A8" s="203" t="s">
        <v>52</v>
      </c>
      <c r="B8" s="203"/>
      <c r="C8" s="203"/>
      <c r="D8" s="203"/>
      <c r="E8" s="203"/>
      <c r="F8" s="203"/>
      <c r="G8" s="203"/>
      <c r="H8" s="203"/>
      <c r="I8" s="203"/>
      <c r="J8" s="203"/>
    </row>
    <row r="9" spans="1:13" s="73" customFormat="1" ht="22.5" customHeight="1" x14ac:dyDescent="0.15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77"/>
    </row>
    <row r="10" spans="1:13" s="78" customFormat="1" ht="15.75" customHeight="1" x14ac:dyDescent="0.25">
      <c r="A10" s="110"/>
      <c r="B10" s="199">
        <v>2012</v>
      </c>
      <c r="C10" s="199">
        <v>2013</v>
      </c>
      <c r="D10" s="199">
        <v>2014</v>
      </c>
      <c r="E10" s="199">
        <v>2015</v>
      </c>
      <c r="F10" s="199">
        <v>2016</v>
      </c>
      <c r="G10" s="111"/>
      <c r="H10" s="112"/>
      <c r="I10" s="201" t="s">
        <v>54</v>
      </c>
      <c r="J10" s="202"/>
    </row>
    <row r="11" spans="1:13" s="80" customFormat="1" ht="15.75" customHeight="1" x14ac:dyDescent="0.25">
      <c r="A11" s="113"/>
      <c r="B11" s="200"/>
      <c r="C11" s="200"/>
      <c r="D11" s="200"/>
      <c r="E11" s="200"/>
      <c r="F11" s="200"/>
      <c r="G11" s="111"/>
      <c r="H11" s="112"/>
      <c r="I11" s="114" t="s">
        <v>0</v>
      </c>
      <c r="J11" s="114" t="s">
        <v>1</v>
      </c>
      <c r="K11" s="79"/>
    </row>
    <row r="12" spans="1:13" s="80" customFormat="1" ht="48" customHeight="1" x14ac:dyDescent="0.25">
      <c r="A12" s="115" t="s">
        <v>33</v>
      </c>
      <c r="B12" s="116">
        <v>183115</v>
      </c>
      <c r="C12" s="116">
        <v>138102</v>
      </c>
      <c r="D12" s="116">
        <v>127817</v>
      </c>
      <c r="E12" s="116">
        <v>60631</v>
      </c>
      <c r="F12" s="116">
        <v>54266</v>
      </c>
      <c r="G12" s="111"/>
      <c r="H12" s="117"/>
      <c r="I12" s="118">
        <f>F12-E12</f>
        <v>-6365</v>
      </c>
      <c r="J12" s="119">
        <f>F12/E12-1</f>
        <v>-0.1049793010176312</v>
      </c>
      <c r="K12" s="79"/>
      <c r="L12" s="81"/>
    </row>
    <row r="13" spans="1:13" s="80" customFormat="1" ht="12" customHeight="1" x14ac:dyDescent="0.25">
      <c r="A13" s="120"/>
      <c r="B13" s="121"/>
      <c r="C13" s="121"/>
      <c r="D13" s="121"/>
      <c r="E13" s="121"/>
      <c r="F13" s="121"/>
      <c r="G13" s="122"/>
      <c r="H13" s="122"/>
      <c r="I13" s="122"/>
      <c r="J13" s="122"/>
      <c r="K13" s="82"/>
    </row>
    <row r="14" spans="1:13" s="80" customFormat="1" ht="12" customHeight="1" x14ac:dyDescent="0.25">
      <c r="A14" s="120"/>
      <c r="B14" s="121"/>
      <c r="C14" s="121"/>
      <c r="D14" s="121"/>
      <c r="E14" s="121"/>
      <c r="F14" s="121"/>
      <c r="G14" s="121"/>
      <c r="H14" s="122"/>
      <c r="I14" s="122"/>
      <c r="J14" s="122"/>
      <c r="K14" s="82"/>
    </row>
    <row r="15" spans="1:13" ht="18" customHeight="1" x14ac:dyDescent="0.2">
      <c r="A15" s="123"/>
      <c r="B15" s="124"/>
      <c r="C15" s="124"/>
      <c r="D15" s="124"/>
      <c r="E15" s="124"/>
      <c r="F15" s="124"/>
      <c r="G15" s="124"/>
      <c r="H15" s="124"/>
      <c r="I15" s="125"/>
      <c r="J15" s="125"/>
      <c r="K15" s="196"/>
    </row>
    <row r="16" spans="1:13" ht="18" customHeight="1" x14ac:dyDescent="0.2">
      <c r="A16" s="126"/>
      <c r="B16" s="127"/>
      <c r="C16" s="128"/>
      <c r="D16" s="128"/>
      <c r="E16" s="127"/>
      <c r="F16" s="127"/>
      <c r="G16" s="127"/>
      <c r="H16" s="127"/>
      <c r="I16" s="129"/>
      <c r="J16" s="129"/>
      <c r="K16" s="196"/>
    </row>
    <row r="17" spans="1:11" ht="18" customHeight="1" x14ac:dyDescent="0.2">
      <c r="A17" s="130"/>
      <c r="B17" s="130"/>
      <c r="C17" s="130"/>
      <c r="D17" s="130"/>
      <c r="E17" s="130"/>
      <c r="F17" s="130"/>
      <c r="G17" s="130"/>
      <c r="H17" s="130"/>
      <c r="I17" s="130"/>
      <c r="J17" s="130"/>
    </row>
    <row r="18" spans="1:11" ht="18" customHeight="1" x14ac:dyDescent="0.2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96"/>
    </row>
    <row r="19" spans="1:11" ht="18" customHeight="1" x14ac:dyDescent="0.2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96"/>
    </row>
    <row r="20" spans="1:11" ht="18" customHeight="1" x14ac:dyDescent="0.2">
      <c r="A20" s="130"/>
      <c r="B20" s="130"/>
      <c r="C20" s="130"/>
      <c r="D20" s="130"/>
      <c r="E20" s="131"/>
      <c r="F20" s="131"/>
      <c r="G20" s="131"/>
      <c r="H20" s="131"/>
      <c r="I20" s="131"/>
      <c r="J20" s="131"/>
      <c r="K20" s="196"/>
    </row>
    <row r="21" spans="1:11" ht="18" customHeight="1" x14ac:dyDescent="0.2">
      <c r="A21" s="130"/>
      <c r="B21" s="130"/>
      <c r="C21" s="130"/>
      <c r="D21" s="130"/>
      <c r="E21" s="131"/>
      <c r="F21" s="131"/>
      <c r="G21" s="131"/>
      <c r="H21" s="131"/>
      <c r="I21" s="131"/>
      <c r="J21" s="131"/>
      <c r="K21" s="196"/>
    </row>
    <row r="22" spans="1:11" ht="18" customHeight="1" x14ac:dyDescent="0.2">
      <c r="A22" s="130"/>
      <c r="B22" s="130"/>
      <c r="C22" s="130"/>
      <c r="D22" s="130"/>
      <c r="E22" s="131"/>
      <c r="F22" s="131"/>
      <c r="G22" s="131"/>
      <c r="H22" s="131"/>
      <c r="I22" s="131"/>
      <c r="J22" s="131"/>
      <c r="K22" s="196"/>
    </row>
    <row r="23" spans="1:11" ht="18" customHeight="1" x14ac:dyDescent="0.2">
      <c r="A23" s="130"/>
      <c r="B23" s="130"/>
      <c r="C23" s="130"/>
      <c r="D23" s="130"/>
      <c r="E23" s="131"/>
      <c r="F23" s="131"/>
      <c r="G23" s="131"/>
      <c r="H23" s="131"/>
      <c r="I23" s="131"/>
      <c r="J23" s="131"/>
      <c r="K23" s="84"/>
    </row>
    <row r="24" spans="1:11" ht="18" customHeight="1" x14ac:dyDescent="0.2">
      <c r="A24" s="130"/>
      <c r="B24" s="130"/>
      <c r="C24" s="130"/>
      <c r="D24" s="130"/>
      <c r="E24" s="131"/>
      <c r="F24" s="131"/>
      <c r="G24" s="131"/>
      <c r="H24" s="131"/>
      <c r="I24" s="131"/>
      <c r="J24" s="131"/>
      <c r="K24" s="84"/>
    </row>
    <row r="25" spans="1:11" ht="18" customHeight="1" x14ac:dyDescent="0.2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84"/>
    </row>
    <row r="26" spans="1:11" ht="18" customHeight="1" x14ac:dyDescent="0.2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84"/>
    </row>
    <row r="27" spans="1:11" ht="18" customHeight="1" x14ac:dyDescent="0.2">
      <c r="A27" s="130"/>
      <c r="B27" s="130"/>
      <c r="C27" s="130"/>
      <c r="D27" s="130"/>
      <c r="E27" s="130"/>
      <c r="F27" s="130"/>
      <c r="G27" s="130"/>
      <c r="H27" s="130"/>
      <c r="I27" s="130"/>
      <c r="J27" s="130"/>
    </row>
    <row r="28" spans="1:11" ht="33" customHeight="1" x14ac:dyDescent="0.2">
      <c r="A28" s="130"/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1" ht="33" customHeight="1" x14ac:dyDescent="0.2">
      <c r="A29" s="130"/>
      <c r="B29" s="130"/>
      <c r="C29" s="130"/>
      <c r="D29" s="130"/>
      <c r="E29" s="130"/>
      <c r="F29" s="132"/>
      <c r="G29" s="130"/>
      <c r="H29" s="130"/>
      <c r="I29" s="130"/>
      <c r="J29" s="130"/>
    </row>
    <row r="30" spans="1:11" ht="38.25" customHeight="1" x14ac:dyDescent="0.2">
      <c r="A30" s="130"/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1" ht="38.25" customHeight="1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130"/>
    </row>
    <row r="32" spans="1:11" ht="38.25" customHeight="1" x14ac:dyDescent="0.2">
      <c r="B32" s="85"/>
    </row>
    <row r="33" ht="48.75" customHeight="1" x14ac:dyDescent="0.2"/>
    <row r="34" ht="23.25" customHeight="1" x14ac:dyDescent="0.2"/>
    <row r="35" ht="23.25" customHeight="1" x14ac:dyDescent="0.2"/>
    <row r="37" ht="8.25" customHeight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50" spans="1:1" x14ac:dyDescent="0.2">
      <c r="A50" s="86"/>
    </row>
  </sheetData>
  <autoFilter ref="B19:B29"/>
  <mergeCells count="11">
    <mergeCell ref="K15:K16"/>
    <mergeCell ref="K18:K22"/>
    <mergeCell ref="A7:J7"/>
    <mergeCell ref="A9:J9"/>
    <mergeCell ref="B10:B11"/>
    <mergeCell ref="C10:C11"/>
    <mergeCell ref="D10:D11"/>
    <mergeCell ref="E10:E11"/>
    <mergeCell ref="F10:F11"/>
    <mergeCell ref="I10:J10"/>
    <mergeCell ref="A8:J8"/>
  </mergeCells>
  <conditionalFormatting sqref="I12">
    <cfRule type="cellIs" dxfId="8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4"/>
  <sheetViews>
    <sheetView view="pageBreakPreview" zoomScaleNormal="100" zoomScaleSheetLayoutView="100" workbookViewId="0">
      <selection activeCell="A45" sqref="A45"/>
    </sheetView>
  </sheetViews>
  <sheetFormatPr baseColWidth="10" defaultRowHeight="15" x14ac:dyDescent="0.25"/>
  <cols>
    <col min="1" max="1" width="106.140625" customWidth="1"/>
  </cols>
  <sheetData>
    <row r="1" spans="1:1" x14ac:dyDescent="0.25">
      <c r="A1" s="73"/>
    </row>
    <row r="2" spans="1:1" x14ac:dyDescent="0.25">
      <c r="A2" s="73"/>
    </row>
    <row r="3" spans="1:1" x14ac:dyDescent="0.25">
      <c r="A3" s="73"/>
    </row>
    <row r="4" spans="1:1" ht="9" customHeight="1" x14ac:dyDescent="0.25">
      <c r="A4" s="73"/>
    </row>
    <row r="5" spans="1:1" x14ac:dyDescent="0.25">
      <c r="A5" s="159" t="s">
        <v>55</v>
      </c>
    </row>
    <row r="6" spans="1:1" x14ac:dyDescent="0.25">
      <c r="A6" s="160" t="s">
        <v>56</v>
      </c>
    </row>
    <row r="7" spans="1:1" ht="30" x14ac:dyDescent="0.25">
      <c r="A7" s="161" t="s">
        <v>57</v>
      </c>
    </row>
    <row r="8" spans="1:1" s="163" customFormat="1" ht="8.25" x14ac:dyDescent="0.15">
      <c r="A8" s="162"/>
    </row>
    <row r="9" spans="1:1" x14ac:dyDescent="0.25">
      <c r="A9" s="164" t="s">
        <v>58</v>
      </c>
    </row>
    <row r="10" spans="1:1" s="163" customFormat="1" ht="8.25" x14ac:dyDescent="0.15">
      <c r="A10" s="162"/>
    </row>
    <row r="11" spans="1:1" ht="60" x14ac:dyDescent="0.25">
      <c r="A11" s="165" t="s">
        <v>68</v>
      </c>
    </row>
    <row r="12" spans="1:1" s="163" customFormat="1" ht="8.25" x14ac:dyDescent="0.15">
      <c r="A12" s="162"/>
    </row>
    <row r="13" spans="1:1" x14ac:dyDescent="0.25">
      <c r="A13" s="164" t="s">
        <v>39</v>
      </c>
    </row>
    <row r="14" spans="1:1" s="163" customFormat="1" ht="8.25" x14ac:dyDescent="0.15">
      <c r="A14" s="162"/>
    </row>
    <row r="15" spans="1:1" ht="45" x14ac:dyDescent="0.25">
      <c r="A15" s="165" t="s">
        <v>66</v>
      </c>
    </row>
    <row r="16" spans="1:1" s="163" customFormat="1" ht="8.25" x14ac:dyDescent="0.15">
      <c r="A16" s="162"/>
    </row>
    <row r="17" spans="1:2" ht="93" customHeight="1" x14ac:dyDescent="0.25">
      <c r="A17" s="165" t="s">
        <v>69</v>
      </c>
      <c r="B17" s="166"/>
    </row>
    <row r="18" spans="1:2" s="163" customFormat="1" ht="8.25" x14ac:dyDescent="0.15">
      <c r="A18" s="162"/>
    </row>
    <row r="19" spans="1:2" x14ac:dyDescent="0.25">
      <c r="A19" s="164" t="s">
        <v>59</v>
      </c>
    </row>
    <row r="20" spans="1:2" ht="45" x14ac:dyDescent="0.25">
      <c r="A20" s="165" t="s">
        <v>67</v>
      </c>
    </row>
    <row r="21" spans="1:2" s="163" customFormat="1" ht="2.25" customHeight="1" x14ac:dyDescent="0.15">
      <c r="A21" s="162"/>
    </row>
    <row r="22" spans="1:2" x14ac:dyDescent="0.25">
      <c r="A22" s="164" t="s">
        <v>60</v>
      </c>
    </row>
    <row r="23" spans="1:2" s="163" customFormat="1" ht="8.25" x14ac:dyDescent="0.15">
      <c r="A23" s="162"/>
    </row>
    <row r="24" spans="1:2" ht="90" x14ac:dyDescent="0.25">
      <c r="A24" s="165" t="s">
        <v>70</v>
      </c>
    </row>
    <row r="25" spans="1:2" s="163" customFormat="1" ht="8.25" x14ac:dyDescent="0.15">
      <c r="A25" s="162"/>
    </row>
    <row r="26" spans="1:2" x14ac:dyDescent="0.25">
      <c r="A26" s="164" t="s">
        <v>61</v>
      </c>
    </row>
    <row r="27" spans="1:2" s="163" customFormat="1" ht="8.25" x14ac:dyDescent="0.15">
      <c r="A27" s="162"/>
    </row>
    <row r="28" spans="1:2" ht="30" x14ac:dyDescent="0.25">
      <c r="A28" s="165" t="s">
        <v>65</v>
      </c>
    </row>
    <row r="29" spans="1:2" s="163" customFormat="1" ht="8.25" x14ac:dyDescent="0.15">
      <c r="A29" s="162"/>
    </row>
    <row r="30" spans="1:2" x14ac:dyDescent="0.25">
      <c r="A30" s="164" t="s">
        <v>62</v>
      </c>
    </row>
    <row r="31" spans="1:2" s="163" customFormat="1" ht="8.25" x14ac:dyDescent="0.15">
      <c r="A31" s="162"/>
    </row>
    <row r="32" spans="1:2" ht="30" customHeight="1" x14ac:dyDescent="0.25">
      <c r="A32" s="165" t="s">
        <v>71</v>
      </c>
    </row>
    <row r="33" spans="1:1" s="163" customFormat="1" ht="8.25" x14ac:dyDescent="0.15">
      <c r="A33" s="162"/>
    </row>
    <row r="34" spans="1:1" x14ac:dyDescent="0.25">
      <c r="A34" s="164" t="s">
        <v>63</v>
      </c>
    </row>
    <row r="35" spans="1:1" s="163" customFormat="1" ht="8.25" x14ac:dyDescent="0.15">
      <c r="A35" s="162"/>
    </row>
    <row r="36" spans="1:1" ht="30" x14ac:dyDescent="0.25">
      <c r="A36" s="165" t="s">
        <v>72</v>
      </c>
    </row>
    <row r="37" spans="1:1" s="163" customFormat="1" ht="8.25" x14ac:dyDescent="0.15">
      <c r="A37" s="162"/>
    </row>
    <row r="38" spans="1:1" s="163" customFormat="1" ht="30" x14ac:dyDescent="0.15">
      <c r="A38" s="165" t="s">
        <v>73</v>
      </c>
    </row>
    <row r="39" spans="1:1" s="163" customFormat="1" ht="8.25" x14ac:dyDescent="0.15">
      <c r="A39" s="162"/>
    </row>
    <row r="40" spans="1:1" x14ac:dyDescent="0.25">
      <c r="A40" s="164" t="s">
        <v>44</v>
      </c>
    </row>
    <row r="41" spans="1:1" s="163" customFormat="1" ht="8.25" x14ac:dyDescent="0.15">
      <c r="A41" s="162"/>
    </row>
    <row r="42" spans="1:1" ht="60" x14ac:dyDescent="0.25">
      <c r="A42" s="165" t="s">
        <v>64</v>
      </c>
    </row>
    <row r="44" spans="1:1" x14ac:dyDescent="0.25">
      <c r="A44" s="165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6"/>
  <sheetViews>
    <sheetView showGridLines="0" zoomScale="73" zoomScaleNormal="73" workbookViewId="0">
      <selection activeCell="T14" sqref="T14"/>
    </sheetView>
  </sheetViews>
  <sheetFormatPr baseColWidth="10" defaultRowHeight="12.75" x14ac:dyDescent="0.2"/>
  <cols>
    <col min="1" max="1" width="15" style="8" customWidth="1"/>
    <col min="2" max="6" width="12.5703125" style="8" customWidth="1"/>
    <col min="7" max="7" width="0.5703125" style="8" customWidth="1"/>
    <col min="8" max="9" width="11.85546875" style="8" customWidth="1"/>
    <col min="10" max="15" width="13" style="8" customWidth="1"/>
    <col min="16" max="16" width="10.28515625" style="8" customWidth="1"/>
    <col min="17" max="16384" width="11.42578125" style="8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73" customFormat="1" ht="12" customHeight="1" x14ac:dyDescent="0.15">
      <c r="A5" s="88"/>
      <c r="B5" s="89"/>
      <c r="C5" s="89"/>
      <c r="D5" s="89"/>
      <c r="E5" s="76"/>
      <c r="F5" s="75"/>
      <c r="G5" s="75"/>
      <c r="H5" s="75"/>
      <c r="I5" s="75"/>
      <c r="J5" s="75"/>
    </row>
    <row r="6" spans="1:16" s="73" customFormat="1" ht="12" customHeight="1" x14ac:dyDescent="0.15">
      <c r="E6" s="76"/>
      <c r="F6" s="75"/>
      <c r="G6" s="74"/>
      <c r="H6" s="74"/>
      <c r="I6" s="74"/>
      <c r="J6" s="74"/>
    </row>
    <row r="7" spans="1:16" s="1" customFormat="1" ht="24.75" customHeight="1" x14ac:dyDescent="0.15">
      <c r="A7" s="210" t="s">
        <v>38</v>
      </c>
      <c r="B7" s="210"/>
      <c r="C7" s="210"/>
      <c r="D7" s="210"/>
      <c r="E7" s="210"/>
      <c r="F7" s="210"/>
      <c r="G7" s="210"/>
      <c r="H7" s="210"/>
      <c r="I7" s="210"/>
      <c r="J7" s="2"/>
      <c r="K7" s="2"/>
      <c r="L7" s="3"/>
      <c r="M7" s="3"/>
      <c r="N7" s="3"/>
      <c r="O7" s="3"/>
      <c r="P7" s="3"/>
    </row>
    <row r="8" spans="1:16" s="1" customFormat="1" ht="15" customHeight="1" x14ac:dyDescent="0.15">
      <c r="A8" s="211" t="s">
        <v>34</v>
      </c>
      <c r="B8" s="211"/>
      <c r="C8" s="211"/>
      <c r="D8" s="211"/>
      <c r="E8" s="211"/>
      <c r="F8" s="211"/>
      <c r="G8" s="211"/>
      <c r="H8" s="211"/>
      <c r="I8" s="211"/>
      <c r="J8" s="24"/>
      <c r="K8" s="24"/>
      <c r="L8" s="3"/>
      <c r="M8" s="3"/>
      <c r="N8" s="3"/>
      <c r="O8" s="3"/>
      <c r="P8" s="3"/>
    </row>
    <row r="9" spans="1:16" s="1" customFormat="1" ht="1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25"/>
      <c r="K9" s="26"/>
      <c r="O9" s="4"/>
      <c r="P9" s="4"/>
    </row>
    <row r="10" spans="1:16" s="5" customFormat="1" ht="24.95" customHeight="1" x14ac:dyDescent="0.25">
      <c r="A10" s="134"/>
      <c r="B10" s="213" t="s">
        <v>52</v>
      </c>
      <c r="C10" s="213"/>
      <c r="D10" s="213"/>
      <c r="E10" s="213"/>
      <c r="F10" s="213"/>
      <c r="G10" s="135"/>
      <c r="H10" s="136"/>
      <c r="I10" s="136"/>
      <c r="J10" s="27"/>
      <c r="K10" s="28"/>
      <c r="N10" s="4"/>
      <c r="O10" s="4"/>
      <c r="P10" s="4"/>
    </row>
    <row r="11" spans="1:16" s="5" customFormat="1" ht="28.5" customHeight="1" x14ac:dyDescent="0.25">
      <c r="A11" s="134"/>
      <c r="B11" s="212">
        <v>2012</v>
      </c>
      <c r="C11" s="212">
        <v>2013</v>
      </c>
      <c r="D11" s="212">
        <v>2014</v>
      </c>
      <c r="E11" s="212">
        <v>2015</v>
      </c>
      <c r="F11" s="212">
        <v>2016</v>
      </c>
      <c r="G11" s="137"/>
      <c r="H11" s="167" t="s">
        <v>54</v>
      </c>
      <c r="I11" s="167"/>
      <c r="J11" s="27"/>
      <c r="K11" s="28"/>
      <c r="N11" s="4"/>
      <c r="O11" s="4"/>
      <c r="P11" s="4"/>
    </row>
    <row r="12" spans="1:16" s="6" customFormat="1" ht="24.95" customHeight="1" x14ac:dyDescent="0.25">
      <c r="A12" s="138"/>
      <c r="B12" s="212"/>
      <c r="C12" s="212"/>
      <c r="D12" s="212"/>
      <c r="E12" s="212"/>
      <c r="F12" s="212"/>
      <c r="G12" s="137"/>
      <c r="H12" s="139" t="s">
        <v>0</v>
      </c>
      <c r="I12" s="139" t="s">
        <v>1</v>
      </c>
      <c r="J12" s="27"/>
      <c r="K12" s="58"/>
      <c r="N12" s="207"/>
      <c r="O12" s="207"/>
      <c r="P12" s="207"/>
    </row>
    <row r="13" spans="1:16" s="6" customFormat="1" ht="90" customHeight="1" x14ac:dyDescent="0.25">
      <c r="A13" s="140" t="s">
        <v>36</v>
      </c>
      <c r="B13" s="141">
        <v>117330.86495</v>
      </c>
      <c r="C13" s="141">
        <v>137147.67283</v>
      </c>
      <c r="D13" s="141">
        <v>151173.24499000001</v>
      </c>
      <c r="E13" s="141">
        <v>137024.06844</v>
      </c>
      <c r="F13" s="141">
        <v>163056.98287000001</v>
      </c>
      <c r="G13" s="142"/>
      <c r="H13" s="143">
        <f>F13-E13</f>
        <v>26032.914430000004</v>
      </c>
      <c r="I13" s="144">
        <f>F13/E13-1</f>
        <v>0.18998789574985708</v>
      </c>
      <c r="J13" s="27"/>
      <c r="K13" s="58"/>
      <c r="L13" s="21"/>
      <c r="N13" s="207"/>
      <c r="O13" s="207"/>
      <c r="P13" s="207"/>
    </row>
    <row r="14" spans="1:16" s="6" customFormat="1" ht="90" customHeight="1" x14ac:dyDescent="0.25">
      <c r="A14" s="140" t="s">
        <v>2</v>
      </c>
      <c r="B14" s="141">
        <v>621909.5</v>
      </c>
      <c r="C14" s="141">
        <v>600163.1</v>
      </c>
      <c r="D14" s="141">
        <v>613052.1</v>
      </c>
      <c r="E14" s="141">
        <v>676403.33799999999</v>
      </c>
      <c r="F14" s="141">
        <v>713725.79999999993</v>
      </c>
      <c r="G14" s="142"/>
      <c r="H14" s="143">
        <f>F14-E14</f>
        <v>37322.461999999941</v>
      </c>
      <c r="I14" s="144">
        <f>F14/E14-1</f>
        <v>5.5177820544699774E-2</v>
      </c>
      <c r="J14" s="29"/>
      <c r="K14" s="58"/>
      <c r="N14" s="207"/>
      <c r="O14" s="207"/>
      <c r="P14" s="207"/>
    </row>
    <row r="15" spans="1:16" s="6" customFormat="1" ht="90" customHeight="1" x14ac:dyDescent="0.25">
      <c r="A15" s="145" t="s">
        <v>37</v>
      </c>
      <c r="B15" s="146">
        <f t="shared" ref="B15:F15" si="0">IF(B14=0,0,(B13/B14)*100)</f>
        <v>18.866228116791913</v>
      </c>
      <c r="C15" s="146">
        <f t="shared" si="0"/>
        <v>22.851733608747356</v>
      </c>
      <c r="D15" s="146">
        <f t="shared" si="0"/>
        <v>24.65911869317469</v>
      </c>
      <c r="E15" s="146">
        <f t="shared" si="0"/>
        <v>20.257745747552772</v>
      </c>
      <c r="F15" s="146">
        <f t="shared" si="0"/>
        <v>22.845886034945075</v>
      </c>
      <c r="G15" s="147"/>
      <c r="H15" s="208">
        <f>F15-E15</f>
        <v>2.588140287392303</v>
      </c>
      <c r="I15" s="208"/>
      <c r="J15" s="31"/>
      <c r="K15" s="58"/>
      <c r="L15" s="7"/>
      <c r="N15" s="207"/>
      <c r="O15" s="207"/>
      <c r="P15" s="207"/>
    </row>
    <row r="16" spans="1:16" s="6" customFormat="1" ht="9.75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31"/>
      <c r="K16" s="58"/>
      <c r="L16" s="7"/>
      <c r="N16" s="22"/>
      <c r="O16" s="22"/>
      <c r="P16" s="22"/>
    </row>
    <row r="17" spans="1:35" ht="15" customHeight="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35"/>
      <c r="K17" s="50"/>
      <c r="N17" s="207"/>
      <c r="O17" s="207"/>
      <c r="P17" s="207"/>
    </row>
    <row r="18" spans="1:35" ht="15" customHeight="1" x14ac:dyDescent="0.25">
      <c r="A18" s="36"/>
      <c r="B18" s="36"/>
      <c r="C18" s="37"/>
      <c r="D18" s="37"/>
      <c r="E18" s="37"/>
      <c r="F18" s="37"/>
      <c r="G18" s="37"/>
      <c r="H18" s="34"/>
      <c r="I18" s="34"/>
      <c r="J18" s="38"/>
      <c r="K18" s="25"/>
      <c r="N18" s="207"/>
      <c r="O18" s="207"/>
      <c r="P18" s="207"/>
    </row>
    <row r="19" spans="1:35" ht="15" customHeight="1" x14ac:dyDescent="0.2">
      <c r="A19" s="39"/>
      <c r="B19" s="39"/>
      <c r="C19" s="41"/>
      <c r="D19" s="41"/>
      <c r="E19" s="40"/>
      <c r="F19" s="40"/>
      <c r="G19" s="40"/>
      <c r="H19" s="42"/>
      <c r="I19" s="42"/>
      <c r="J19" s="25"/>
      <c r="K19" s="25"/>
      <c r="N19" s="207"/>
      <c r="O19" s="207"/>
      <c r="P19" s="207"/>
    </row>
    <row r="20" spans="1:35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35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38"/>
      <c r="N21" s="207"/>
      <c r="O21" s="207"/>
      <c r="P21" s="207"/>
    </row>
    <row r="22" spans="1:35" ht="1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N22" s="207"/>
      <c r="O22" s="207"/>
      <c r="P22" s="207"/>
    </row>
    <row r="23" spans="1:35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28"/>
      <c r="L23" s="9"/>
      <c r="M23" s="9"/>
      <c r="N23" s="207"/>
      <c r="O23" s="207"/>
      <c r="P23" s="207"/>
      <c r="AF23" s="209"/>
      <c r="AG23" s="204"/>
      <c r="AH23" s="10"/>
      <c r="AI23" s="11"/>
    </row>
    <row r="24" spans="1:35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28"/>
      <c r="L24" s="9"/>
      <c r="M24" s="9"/>
      <c r="N24" s="207"/>
      <c r="O24" s="207"/>
      <c r="P24" s="207"/>
      <c r="Q24" s="9"/>
      <c r="AF24" s="209"/>
      <c r="AG24" s="205"/>
      <c r="AH24" s="10"/>
      <c r="AI24" s="11"/>
    </row>
    <row r="25" spans="1:35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M25" s="9"/>
      <c r="N25" s="207"/>
      <c r="O25" s="207"/>
      <c r="P25" s="207"/>
      <c r="Q25" s="9"/>
      <c r="AF25" s="209"/>
      <c r="AG25" s="205"/>
      <c r="AH25" s="10"/>
      <c r="AI25" s="11"/>
    </row>
    <row r="26" spans="1:35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M26" s="9"/>
      <c r="N26" s="9"/>
      <c r="O26" s="9"/>
      <c r="P26" s="9"/>
      <c r="Q26" s="9"/>
      <c r="AF26" s="209"/>
      <c r="AG26" s="206"/>
      <c r="AH26" s="10"/>
      <c r="AI26" s="12"/>
    </row>
    <row r="27" spans="1:35" ht="15" customHeight="1" x14ac:dyDescent="0.2">
      <c r="A27" s="25"/>
      <c r="B27" s="25"/>
      <c r="C27" s="25"/>
      <c r="D27" s="25"/>
      <c r="E27" s="28"/>
      <c r="F27" s="28"/>
      <c r="G27" s="28"/>
      <c r="H27" s="28"/>
      <c r="I27" s="28"/>
      <c r="J27" s="28"/>
      <c r="K27" s="28"/>
      <c r="L27" s="9"/>
      <c r="M27" s="9"/>
      <c r="N27" s="9"/>
      <c r="O27" s="9"/>
      <c r="P27" s="9"/>
      <c r="Q27" s="9"/>
      <c r="AF27" s="209"/>
      <c r="AG27" s="204"/>
      <c r="AH27" s="10"/>
      <c r="AI27" s="11"/>
    </row>
    <row r="28" spans="1:35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N28" s="9"/>
      <c r="O28" s="9"/>
      <c r="P28" s="9"/>
      <c r="Q28" s="9"/>
      <c r="AF28" s="209"/>
      <c r="AG28" s="205"/>
      <c r="AH28" s="10"/>
      <c r="AI28" s="12"/>
    </row>
    <row r="29" spans="1:35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N29" s="9"/>
      <c r="O29" s="9"/>
      <c r="P29" s="9"/>
      <c r="Q29" s="9"/>
      <c r="AF29" s="209"/>
      <c r="AG29" s="205"/>
      <c r="AH29" s="10"/>
      <c r="AI29" s="11"/>
    </row>
    <row r="30" spans="1:35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AF30" s="209"/>
      <c r="AG30" s="206"/>
      <c r="AH30" s="10"/>
      <c r="AI30" s="11"/>
    </row>
    <row r="31" spans="1:35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AF31" s="209"/>
      <c r="AG31" s="13"/>
      <c r="AH31" s="10"/>
      <c r="AI31" s="11"/>
    </row>
    <row r="32" spans="1:35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3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23.2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3.2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8.2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5" hidden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hidden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hidden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hidden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hidden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5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5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5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</sheetData>
  <dataConsolidate/>
  <mergeCells count="16">
    <mergeCell ref="A7:I7"/>
    <mergeCell ref="A8:I8"/>
    <mergeCell ref="H11:I11"/>
    <mergeCell ref="B11:B12"/>
    <mergeCell ref="B10:F10"/>
    <mergeCell ref="E11:E12"/>
    <mergeCell ref="C11:C12"/>
    <mergeCell ref="D11:D12"/>
    <mergeCell ref="F11:F12"/>
    <mergeCell ref="AG23:AG26"/>
    <mergeCell ref="AG27:AG30"/>
    <mergeCell ref="N12:P15"/>
    <mergeCell ref="H15:I15"/>
    <mergeCell ref="N17:P19"/>
    <mergeCell ref="N21:P25"/>
    <mergeCell ref="AF23:AF31"/>
  </mergeCells>
  <conditionalFormatting sqref="H13:H16 I13:I14">
    <cfRule type="cellIs" dxfId="7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1" orientation="portrait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0"/>
  <sheetViews>
    <sheetView showGridLines="0" view="pageBreakPreview" topLeftCell="A4" zoomScale="80" zoomScaleNormal="100" zoomScaleSheetLayoutView="80" workbookViewId="0">
      <selection activeCell="C42" sqref="C42"/>
    </sheetView>
  </sheetViews>
  <sheetFormatPr baseColWidth="10" defaultRowHeight="12.75" x14ac:dyDescent="0.2"/>
  <cols>
    <col min="1" max="1" width="15" style="8" customWidth="1"/>
    <col min="2" max="2" width="11" style="8" bestFit="1" customWidth="1"/>
    <col min="3" max="3" width="11.42578125" style="8" bestFit="1" customWidth="1"/>
    <col min="4" max="4" width="11" style="8" bestFit="1" customWidth="1"/>
    <col min="5" max="5" width="11.28515625" style="8" bestFit="1" customWidth="1"/>
    <col min="6" max="6" width="14.5703125" style="8" bestFit="1" customWidth="1"/>
    <col min="7" max="7" width="1" style="8" customWidth="1"/>
    <col min="8" max="9" width="9.7109375" style="8" customWidth="1"/>
    <col min="10" max="10" width="11.7109375" style="8" customWidth="1"/>
    <col min="11" max="14" width="13" style="8" customWidth="1"/>
    <col min="15" max="15" width="10.28515625" style="8" customWidth="1"/>
    <col min="16" max="16384" width="11.42578125" style="8"/>
  </cols>
  <sheetData>
    <row r="1" spans="1:15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5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5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5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5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5" s="73" customFormat="1" ht="12" customHeight="1" x14ac:dyDescent="0.15">
      <c r="B6" s="89"/>
      <c r="C6" s="89"/>
      <c r="D6" s="89"/>
      <c r="E6" s="76"/>
      <c r="F6" s="75"/>
      <c r="G6" s="75"/>
      <c r="H6" s="75"/>
      <c r="I6" s="75"/>
      <c r="J6" s="75"/>
    </row>
    <row r="7" spans="1:15" s="1" customFormat="1" ht="21.95" customHeight="1" x14ac:dyDescent="0.15">
      <c r="A7" s="210" t="s">
        <v>3</v>
      </c>
      <c r="B7" s="210"/>
      <c r="C7" s="210"/>
      <c r="D7" s="210"/>
      <c r="E7" s="210"/>
      <c r="F7" s="210"/>
      <c r="G7" s="210"/>
      <c r="H7" s="210"/>
      <c r="I7" s="210"/>
      <c r="J7" s="24"/>
      <c r="K7" s="3"/>
      <c r="L7" s="3"/>
      <c r="M7" s="3"/>
      <c r="N7" s="3"/>
      <c r="O7" s="3"/>
    </row>
    <row r="8" spans="1:15" s="1" customFormat="1" ht="15" customHeight="1" x14ac:dyDescent="0.15">
      <c r="A8" s="211" t="s">
        <v>34</v>
      </c>
      <c r="B8" s="211"/>
      <c r="C8" s="211"/>
      <c r="D8" s="211"/>
      <c r="E8" s="211"/>
      <c r="F8" s="211"/>
      <c r="G8" s="211"/>
      <c r="H8" s="211"/>
      <c r="I8" s="211"/>
      <c r="J8" s="24"/>
      <c r="K8" s="3"/>
      <c r="L8" s="3"/>
      <c r="M8" s="3"/>
      <c r="N8" s="3"/>
      <c r="O8" s="3"/>
    </row>
    <row r="9" spans="1:15" s="1" customFormat="1" ht="1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26"/>
      <c r="N9" s="18"/>
      <c r="O9" s="18"/>
    </row>
    <row r="10" spans="1:15" s="5" customFormat="1" ht="24.95" customHeight="1" x14ac:dyDescent="0.25">
      <c r="A10" s="134"/>
      <c r="B10" s="213" t="s">
        <v>52</v>
      </c>
      <c r="C10" s="213"/>
      <c r="D10" s="213"/>
      <c r="E10" s="213"/>
      <c r="F10" s="213"/>
      <c r="G10" s="136"/>
      <c r="H10" s="136"/>
      <c r="I10" s="136"/>
      <c r="J10" s="28"/>
      <c r="M10" s="18"/>
      <c r="N10" s="18"/>
      <c r="O10" s="18"/>
    </row>
    <row r="11" spans="1:15" s="5" customFormat="1" ht="31.5" customHeight="1" x14ac:dyDescent="0.25">
      <c r="A11" s="134"/>
      <c r="B11" s="216">
        <v>2012</v>
      </c>
      <c r="C11" s="216">
        <v>2013</v>
      </c>
      <c r="D11" s="216">
        <v>2014</v>
      </c>
      <c r="E11" s="216">
        <v>2015</v>
      </c>
      <c r="F11" s="216">
        <v>2016</v>
      </c>
      <c r="G11" s="137"/>
      <c r="H11" s="167" t="s">
        <v>54</v>
      </c>
      <c r="I11" s="167"/>
      <c r="J11" s="28"/>
      <c r="M11" s="18"/>
      <c r="N11" s="18"/>
      <c r="O11" s="18"/>
    </row>
    <row r="12" spans="1:15" s="6" customFormat="1" ht="24.95" customHeight="1" x14ac:dyDescent="0.25">
      <c r="A12" s="138"/>
      <c r="B12" s="216"/>
      <c r="C12" s="216"/>
      <c r="D12" s="216"/>
      <c r="E12" s="216"/>
      <c r="F12" s="216"/>
      <c r="G12" s="137"/>
      <c r="H12" s="139" t="s">
        <v>0</v>
      </c>
      <c r="I12" s="139" t="s">
        <v>1</v>
      </c>
      <c r="J12" s="47"/>
      <c r="M12" s="207"/>
      <c r="N12" s="207"/>
      <c r="O12" s="207"/>
    </row>
    <row r="13" spans="1:15" s="6" customFormat="1" ht="71.25" customHeight="1" x14ac:dyDescent="0.25">
      <c r="A13" s="140" t="s">
        <v>4</v>
      </c>
      <c r="B13" s="141">
        <v>621909.5</v>
      </c>
      <c r="C13" s="141">
        <v>600163.1</v>
      </c>
      <c r="D13" s="141">
        <v>613052.1</v>
      </c>
      <c r="E13" s="141">
        <v>676403.33799999999</v>
      </c>
      <c r="F13" s="141">
        <v>713725.79999999993</v>
      </c>
      <c r="G13" s="142"/>
      <c r="H13" s="143">
        <f>F13-E13</f>
        <v>37322.461999999941</v>
      </c>
      <c r="I13" s="144">
        <f>F13/E13-1</f>
        <v>5.5177820544699774E-2</v>
      </c>
      <c r="J13" s="47"/>
      <c r="K13" s="21"/>
      <c r="M13" s="207"/>
      <c r="N13" s="207"/>
      <c r="O13" s="207"/>
    </row>
    <row r="14" spans="1:15" s="6" customFormat="1" ht="71.25" customHeight="1" x14ac:dyDescent="0.25">
      <c r="A14" s="140" t="s">
        <v>5</v>
      </c>
      <c r="B14" s="141">
        <v>720679.2</v>
      </c>
      <c r="C14" s="141">
        <v>657148.1</v>
      </c>
      <c r="D14" s="141">
        <v>647302.9</v>
      </c>
      <c r="E14" s="141">
        <v>692840.46200000006</v>
      </c>
      <c r="F14" s="141">
        <v>729594.26099999994</v>
      </c>
      <c r="G14" s="142"/>
      <c r="H14" s="143">
        <f>F14-E14</f>
        <v>36753.798999999883</v>
      </c>
      <c r="I14" s="144">
        <f>F14/E14-1</f>
        <v>5.3047997361331811E-2</v>
      </c>
      <c r="J14" s="55"/>
      <c r="K14" s="65"/>
      <c r="M14" s="207"/>
      <c r="N14" s="207"/>
      <c r="O14" s="207"/>
    </row>
    <row r="15" spans="1:15" s="6" customFormat="1" ht="105.75" customHeight="1" x14ac:dyDescent="0.25">
      <c r="A15" s="145" t="s">
        <v>6</v>
      </c>
      <c r="B15" s="146">
        <f t="shared" ref="B15:F15" si="0">IF(B14=0,0,(B13/B14)*100)</f>
        <v>86.29491457502867</v>
      </c>
      <c r="C15" s="146">
        <f t="shared" si="0"/>
        <v>91.3284387491952</v>
      </c>
      <c r="D15" s="146">
        <f t="shared" si="0"/>
        <v>94.708690475509997</v>
      </c>
      <c r="E15" s="146">
        <f t="shared" si="0"/>
        <v>97.627574470383621</v>
      </c>
      <c r="F15" s="146">
        <f t="shared" si="0"/>
        <v>97.825029355596854</v>
      </c>
      <c r="G15" s="147"/>
      <c r="H15" s="214">
        <f>F15-E15</f>
        <v>0.19745488521323296</v>
      </c>
      <c r="I15" s="214"/>
      <c r="J15" s="31"/>
      <c r="K15" s="7"/>
      <c r="M15" s="207"/>
      <c r="N15" s="207"/>
      <c r="O15" s="207"/>
    </row>
    <row r="16" spans="1:15" ht="8.25" customHeight="1" x14ac:dyDescent="0.2">
      <c r="A16" s="148"/>
      <c r="B16" s="215"/>
      <c r="C16" s="215"/>
      <c r="D16" s="215"/>
      <c r="E16" s="215"/>
      <c r="F16" s="149"/>
      <c r="G16" s="137"/>
      <c r="H16" s="150"/>
      <c r="I16" s="150"/>
      <c r="J16" s="25"/>
      <c r="M16" s="207"/>
      <c r="N16" s="207"/>
      <c r="O16" s="207"/>
    </row>
    <row r="17" spans="1:34" ht="15" customHeight="1" x14ac:dyDescent="0.2">
      <c r="A17" s="151"/>
      <c r="B17" s="152"/>
      <c r="C17" s="152"/>
      <c r="D17" s="152"/>
      <c r="E17" s="152"/>
      <c r="F17" s="152"/>
      <c r="G17" s="152"/>
      <c r="H17" s="150"/>
      <c r="I17" s="150"/>
      <c r="J17" s="25"/>
      <c r="M17" s="207"/>
      <c r="N17" s="207"/>
      <c r="O17" s="207"/>
    </row>
    <row r="18" spans="1:34" ht="15" customHeight="1" x14ac:dyDescent="0.2">
      <c r="A18" s="153"/>
      <c r="B18" s="154"/>
      <c r="C18" s="155"/>
      <c r="D18" s="155"/>
      <c r="E18" s="154"/>
      <c r="F18" s="154"/>
      <c r="G18" s="154"/>
      <c r="H18" s="156"/>
      <c r="I18" s="156"/>
      <c r="J18" s="25"/>
      <c r="M18" s="207"/>
      <c r="N18" s="207"/>
      <c r="O18" s="207"/>
    </row>
    <row r="19" spans="1:34" ht="15" customHeight="1" x14ac:dyDescent="0.2">
      <c r="A19" s="133"/>
      <c r="B19" s="133"/>
      <c r="C19" s="133"/>
      <c r="D19" s="133"/>
      <c r="E19" s="133"/>
      <c r="F19" s="133"/>
      <c r="G19" s="133"/>
      <c r="H19" s="133"/>
      <c r="I19" s="133"/>
      <c r="J19" s="25"/>
    </row>
    <row r="20" spans="1:34" ht="15" customHeight="1" x14ac:dyDescent="0.2">
      <c r="A20" s="133"/>
      <c r="B20" s="133"/>
      <c r="C20" s="133"/>
      <c r="D20" s="133"/>
      <c r="E20" s="133"/>
      <c r="F20" s="133"/>
      <c r="G20" s="133"/>
      <c r="H20" s="133"/>
      <c r="I20" s="133"/>
      <c r="J20" s="25"/>
      <c r="M20" s="207"/>
      <c r="N20" s="207"/>
      <c r="O20" s="207"/>
    </row>
    <row r="21" spans="1:34" ht="15" customHeight="1" x14ac:dyDescent="0.2">
      <c r="A21" s="133"/>
      <c r="B21" s="133"/>
      <c r="C21" s="133"/>
      <c r="D21" s="133"/>
      <c r="E21" s="133"/>
      <c r="F21" s="133"/>
      <c r="G21" s="133"/>
      <c r="H21" s="133"/>
      <c r="I21" s="133"/>
      <c r="J21" s="25"/>
      <c r="M21" s="207"/>
      <c r="N21" s="207"/>
      <c r="O21" s="207"/>
    </row>
    <row r="22" spans="1:34" ht="15" customHeight="1" x14ac:dyDescent="0.2">
      <c r="A22" s="133"/>
      <c r="B22" s="133"/>
      <c r="C22" s="133"/>
      <c r="D22" s="133"/>
      <c r="E22" s="157"/>
      <c r="F22" s="157"/>
      <c r="G22" s="157"/>
      <c r="H22" s="157"/>
      <c r="I22" s="157"/>
      <c r="J22" s="28"/>
      <c r="K22" s="9"/>
      <c r="L22" s="9"/>
      <c r="M22" s="207"/>
      <c r="N22" s="207"/>
      <c r="O22" s="207"/>
      <c r="AE22" s="209"/>
      <c r="AF22" s="204"/>
      <c r="AG22" s="19"/>
      <c r="AH22" s="11"/>
    </row>
    <row r="23" spans="1:34" ht="15" customHeight="1" x14ac:dyDescent="0.2">
      <c r="A23" s="133"/>
      <c r="B23" s="133"/>
      <c r="C23" s="133"/>
      <c r="D23" s="133"/>
      <c r="E23" s="157"/>
      <c r="F23" s="157"/>
      <c r="G23" s="157"/>
      <c r="H23" s="157"/>
      <c r="I23" s="157"/>
      <c r="J23" s="54"/>
      <c r="K23" s="9"/>
      <c r="L23" s="9"/>
      <c r="M23" s="207"/>
      <c r="N23" s="207"/>
      <c r="O23" s="207"/>
      <c r="P23" s="9"/>
      <c r="AE23" s="209"/>
      <c r="AF23" s="205"/>
      <c r="AG23" s="19"/>
      <c r="AH23" s="11"/>
    </row>
    <row r="24" spans="1:34" ht="15" customHeight="1" x14ac:dyDescent="0.2">
      <c r="A24" s="133"/>
      <c r="B24" s="133"/>
      <c r="C24" s="133"/>
      <c r="D24" s="133"/>
      <c r="E24" s="157"/>
      <c r="F24" s="157"/>
      <c r="G24" s="157"/>
      <c r="H24" s="157"/>
      <c r="I24" s="157"/>
      <c r="J24" s="28"/>
      <c r="K24" s="9"/>
      <c r="L24" s="9"/>
      <c r="M24" s="207"/>
      <c r="N24" s="207"/>
      <c r="O24" s="207"/>
      <c r="P24" s="9"/>
      <c r="AE24" s="209"/>
      <c r="AF24" s="205"/>
      <c r="AG24" s="19"/>
      <c r="AH24" s="11"/>
    </row>
    <row r="25" spans="1:34" ht="15" customHeight="1" x14ac:dyDescent="0.2">
      <c r="A25" s="133"/>
      <c r="B25" s="133"/>
      <c r="C25" s="133"/>
      <c r="D25" s="133"/>
      <c r="E25" s="157"/>
      <c r="F25" s="157"/>
      <c r="G25" s="157"/>
      <c r="H25" s="157"/>
      <c r="I25" s="157"/>
      <c r="J25" s="56"/>
      <c r="K25" s="9"/>
      <c r="L25" s="9"/>
      <c r="M25" s="9"/>
      <c r="N25" s="9"/>
      <c r="O25" s="9"/>
      <c r="P25" s="9"/>
      <c r="AE25" s="209"/>
      <c r="AF25" s="206"/>
      <c r="AG25" s="19"/>
      <c r="AH25" s="12"/>
    </row>
    <row r="26" spans="1:34" ht="15" customHeight="1" x14ac:dyDescent="0.2">
      <c r="A26" s="133"/>
      <c r="B26" s="133"/>
      <c r="C26" s="133"/>
      <c r="D26" s="133"/>
      <c r="E26" s="157"/>
      <c r="F26" s="157"/>
      <c r="G26" s="157"/>
      <c r="H26" s="157"/>
      <c r="I26" s="157"/>
      <c r="J26" s="56"/>
      <c r="K26" s="9"/>
      <c r="L26" s="9"/>
      <c r="M26" s="9"/>
      <c r="N26" s="9"/>
      <c r="O26" s="9"/>
      <c r="P26" s="9"/>
      <c r="AE26" s="209"/>
      <c r="AF26" s="204"/>
      <c r="AG26" s="19"/>
      <c r="AH26" s="11"/>
    </row>
    <row r="27" spans="1:34" ht="15" customHeight="1" x14ac:dyDescent="0.2">
      <c r="A27" s="133"/>
      <c r="B27" s="133"/>
      <c r="C27" s="133"/>
      <c r="D27" s="133"/>
      <c r="E27" s="133"/>
      <c r="F27" s="133"/>
      <c r="G27" s="133"/>
      <c r="H27" s="133"/>
      <c r="I27" s="133"/>
      <c r="J27" s="57"/>
      <c r="M27" s="9"/>
      <c r="N27" s="9"/>
      <c r="O27" s="9"/>
      <c r="P27" s="9"/>
      <c r="AE27" s="209"/>
      <c r="AF27" s="205"/>
      <c r="AG27" s="19"/>
      <c r="AH27" s="12"/>
    </row>
    <row r="28" spans="1:34" ht="15" customHeight="1" x14ac:dyDescent="0.2">
      <c r="A28" s="133"/>
      <c r="B28" s="133"/>
      <c r="C28" s="133"/>
      <c r="D28" s="133"/>
      <c r="E28" s="133"/>
      <c r="F28" s="133"/>
      <c r="G28" s="133"/>
      <c r="H28" s="133"/>
      <c r="I28" s="133"/>
      <c r="J28" s="57"/>
      <c r="M28" s="9"/>
      <c r="N28" s="9"/>
      <c r="O28" s="9"/>
      <c r="P28" s="9"/>
      <c r="AE28" s="209"/>
      <c r="AF28" s="205"/>
      <c r="AG28" s="19"/>
      <c r="AH28" s="11"/>
    </row>
    <row r="29" spans="1:34" ht="15" customHeight="1" x14ac:dyDescent="0.2">
      <c r="A29" s="133"/>
      <c r="B29" s="133"/>
      <c r="C29" s="133"/>
      <c r="D29" s="133"/>
      <c r="E29" s="133"/>
      <c r="F29" s="133"/>
      <c r="G29" s="133"/>
      <c r="H29" s="133"/>
      <c r="I29" s="133"/>
      <c r="J29" s="57"/>
      <c r="AE29" s="209"/>
      <c r="AF29" s="206"/>
      <c r="AG29" s="19"/>
      <c r="AH29" s="11"/>
    </row>
    <row r="30" spans="1:34" ht="15" customHeight="1" x14ac:dyDescent="0.2">
      <c r="A30" s="133"/>
      <c r="B30" s="133"/>
      <c r="C30" s="133"/>
      <c r="D30" s="133"/>
      <c r="E30" s="133"/>
      <c r="F30" s="133"/>
      <c r="G30" s="133"/>
      <c r="H30" s="133"/>
      <c r="I30" s="133"/>
      <c r="J30" s="57"/>
      <c r="AE30" s="209"/>
      <c r="AF30" s="16"/>
      <c r="AG30" s="19"/>
      <c r="AH30" s="11"/>
    </row>
    <row r="31" spans="1:34" ht="15" customHeight="1" x14ac:dyDescent="0.2">
      <c r="A31" s="133"/>
      <c r="B31" s="133"/>
      <c r="C31" s="133"/>
      <c r="D31" s="133"/>
      <c r="E31" s="133"/>
      <c r="F31" s="133"/>
      <c r="G31" s="133"/>
      <c r="H31" s="133"/>
      <c r="I31" s="133"/>
      <c r="J31" s="57"/>
      <c r="AE31" s="209"/>
      <c r="AF31" s="17"/>
      <c r="AG31" s="19"/>
      <c r="AH31" s="11"/>
    </row>
    <row r="32" spans="1:34" ht="15" customHeight="1" x14ac:dyDescent="0.2">
      <c r="A32" s="133"/>
      <c r="B32" s="133"/>
      <c r="C32" s="133"/>
      <c r="D32" s="133"/>
      <c r="E32" s="133"/>
      <c r="F32" s="133"/>
      <c r="G32" s="133"/>
      <c r="H32" s="133"/>
      <c r="I32" s="133"/>
      <c r="J32" s="25"/>
    </row>
    <row r="33" spans="1:10" ht="15" customHeight="1" x14ac:dyDescent="0.2">
      <c r="A33" s="133"/>
      <c r="B33" s="133"/>
      <c r="C33" s="133"/>
      <c r="D33" s="133"/>
      <c r="E33" s="133"/>
      <c r="F33" s="133"/>
      <c r="G33" s="133"/>
      <c r="H33" s="133"/>
      <c r="I33" s="133"/>
      <c r="J33" s="25"/>
    </row>
    <row r="34" spans="1:10" ht="23.25" customHeight="1" x14ac:dyDescent="0.2">
      <c r="A34" s="133"/>
      <c r="B34" s="133"/>
      <c r="C34" s="133"/>
      <c r="D34" s="133"/>
      <c r="E34" s="133"/>
      <c r="F34" s="133"/>
      <c r="G34" s="133"/>
      <c r="H34" s="133"/>
      <c r="I34" s="133"/>
      <c r="J34" s="25"/>
    </row>
    <row r="35" spans="1:10" ht="23.25" customHeight="1" x14ac:dyDescent="0.2">
      <c r="A35" s="133"/>
      <c r="B35" s="133"/>
      <c r="C35" s="133"/>
      <c r="D35" s="133"/>
      <c r="E35" s="133"/>
      <c r="F35" s="133"/>
      <c r="G35" s="133"/>
      <c r="H35" s="133"/>
      <c r="I35" s="133"/>
      <c r="J35" s="25"/>
    </row>
    <row r="36" spans="1:10" ht="15" x14ac:dyDescent="0.2">
      <c r="A36" s="133"/>
      <c r="B36" s="133"/>
      <c r="C36" s="133"/>
      <c r="D36" s="133"/>
      <c r="E36" s="133"/>
      <c r="F36" s="133"/>
      <c r="G36" s="133"/>
      <c r="H36" s="133"/>
      <c r="I36" s="133"/>
      <c r="J36" s="25"/>
    </row>
    <row r="37" spans="1:10" ht="8.25" customHeight="1" x14ac:dyDescent="0.2">
      <c r="A37" s="133"/>
      <c r="B37" s="133"/>
      <c r="C37" s="133"/>
      <c r="D37" s="133"/>
      <c r="E37" s="133"/>
      <c r="F37" s="133"/>
      <c r="G37" s="133"/>
      <c r="H37" s="133"/>
      <c r="I37" s="133"/>
      <c r="J37" s="25"/>
    </row>
    <row r="38" spans="1:10" ht="15" hidden="1" x14ac:dyDescent="0.2">
      <c r="A38" s="133"/>
      <c r="B38" s="133"/>
      <c r="C38" s="133"/>
      <c r="D38" s="133"/>
      <c r="E38" s="133"/>
      <c r="F38" s="133"/>
      <c r="G38" s="133"/>
      <c r="H38" s="133"/>
      <c r="I38" s="133"/>
      <c r="J38" s="25"/>
    </row>
    <row r="39" spans="1:10" ht="15" hidden="1" x14ac:dyDescent="0.2">
      <c r="A39" s="133"/>
      <c r="B39" s="133"/>
      <c r="C39" s="133"/>
      <c r="D39" s="133"/>
      <c r="E39" s="133"/>
      <c r="F39" s="133"/>
      <c r="G39" s="133"/>
      <c r="H39" s="133"/>
      <c r="I39" s="133"/>
      <c r="J39" s="25"/>
    </row>
    <row r="40" spans="1:10" ht="15" hidden="1" x14ac:dyDescent="0.2">
      <c r="A40" s="133"/>
      <c r="B40" s="133"/>
      <c r="C40" s="133"/>
      <c r="D40" s="133"/>
      <c r="E40" s="133"/>
      <c r="F40" s="133"/>
      <c r="G40" s="133"/>
      <c r="H40" s="133"/>
      <c r="I40" s="133"/>
      <c r="J40" s="25"/>
    </row>
    <row r="41" spans="1:10" ht="15" hidden="1" x14ac:dyDescent="0.2">
      <c r="A41" s="133"/>
      <c r="B41" s="133"/>
      <c r="C41" s="133"/>
      <c r="D41" s="133"/>
      <c r="E41" s="133"/>
      <c r="F41" s="133"/>
      <c r="G41" s="133"/>
      <c r="H41" s="133"/>
      <c r="I41" s="133"/>
      <c r="J41" s="25"/>
    </row>
    <row r="42" spans="1:10" ht="15" hidden="1" x14ac:dyDescent="0.2">
      <c r="A42" s="133"/>
      <c r="B42" s="133"/>
      <c r="C42" s="133"/>
      <c r="D42" s="133"/>
      <c r="E42" s="133"/>
      <c r="F42" s="133"/>
      <c r="G42" s="133"/>
      <c r="H42" s="133"/>
      <c r="I42" s="133"/>
      <c r="J42" s="25"/>
    </row>
    <row r="43" spans="1:10" ht="15" x14ac:dyDescent="0.2">
      <c r="A43" s="133"/>
      <c r="B43" s="133"/>
      <c r="C43" s="133"/>
      <c r="D43" s="133"/>
      <c r="E43" s="133"/>
      <c r="F43" s="133"/>
      <c r="G43" s="133"/>
      <c r="H43" s="133"/>
      <c r="I43" s="133"/>
      <c r="J43" s="25"/>
    </row>
    <row r="44" spans="1:10" ht="15" x14ac:dyDescent="0.2">
      <c r="A44" s="133"/>
      <c r="B44" s="133"/>
      <c r="C44" s="133"/>
      <c r="D44" s="133"/>
      <c r="E44" s="133"/>
      <c r="F44" s="133"/>
      <c r="G44" s="133"/>
      <c r="H44" s="133"/>
      <c r="I44" s="133"/>
      <c r="J44" s="25"/>
    </row>
    <row r="45" spans="1:10" ht="15" x14ac:dyDescent="0.2">
      <c r="A45" s="133"/>
      <c r="B45" s="133"/>
      <c r="C45" s="133"/>
      <c r="D45" s="133"/>
      <c r="E45" s="133"/>
      <c r="F45" s="133"/>
      <c r="G45" s="133"/>
      <c r="H45" s="133"/>
      <c r="I45" s="133"/>
      <c r="J45" s="25"/>
    </row>
    <row r="46" spans="1:10" ht="15" x14ac:dyDescent="0.2">
      <c r="A46" s="133"/>
      <c r="B46" s="133"/>
      <c r="C46" s="133"/>
      <c r="D46" s="133"/>
      <c r="E46" s="133"/>
      <c r="F46" s="133"/>
      <c r="G46" s="133"/>
      <c r="H46" s="133"/>
      <c r="I46" s="133"/>
      <c r="J46" s="25"/>
    </row>
    <row r="47" spans="1:10" ht="15" x14ac:dyDescent="0.2">
      <c r="A47" s="133"/>
      <c r="B47" s="133"/>
      <c r="C47" s="133"/>
      <c r="D47" s="133"/>
      <c r="E47" s="133"/>
      <c r="F47" s="133"/>
      <c r="G47" s="133"/>
      <c r="H47" s="133"/>
      <c r="I47" s="133"/>
      <c r="J47" s="25"/>
    </row>
    <row r="48" spans="1:10" ht="15" x14ac:dyDescent="0.2">
      <c r="A48" s="133"/>
      <c r="B48" s="133"/>
      <c r="C48" s="133"/>
      <c r="D48" s="133"/>
      <c r="E48" s="133"/>
      <c r="F48" s="133"/>
      <c r="G48" s="133"/>
      <c r="H48" s="133"/>
      <c r="I48" s="133"/>
      <c r="J48" s="25"/>
    </row>
    <row r="49" spans="1:10" ht="15" x14ac:dyDescent="0.2">
      <c r="A49" s="133"/>
      <c r="B49" s="133"/>
      <c r="C49" s="133"/>
      <c r="D49" s="133"/>
      <c r="E49" s="133"/>
      <c r="F49" s="133"/>
      <c r="G49" s="133"/>
      <c r="H49" s="133"/>
      <c r="I49" s="133"/>
      <c r="J49" s="25"/>
    </row>
    <row r="50" spans="1:10" ht="15" x14ac:dyDescent="0.2">
      <c r="A50" s="133"/>
      <c r="B50" s="133"/>
      <c r="C50" s="133"/>
      <c r="D50" s="133"/>
      <c r="E50" s="133"/>
      <c r="F50" s="133"/>
      <c r="G50" s="133"/>
      <c r="H50" s="133"/>
      <c r="I50" s="133"/>
      <c r="J50" s="25"/>
    </row>
    <row r="51" spans="1:10" ht="15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25"/>
    </row>
    <row r="52" spans="1:10" ht="15" x14ac:dyDescent="0.2">
      <c r="A52" s="133"/>
      <c r="B52" s="133"/>
      <c r="C52" s="133"/>
      <c r="D52" s="133"/>
      <c r="E52" s="133"/>
      <c r="F52" s="133"/>
      <c r="G52" s="133"/>
      <c r="H52" s="133"/>
      <c r="I52" s="133"/>
      <c r="J52" s="25"/>
    </row>
    <row r="53" spans="1:10" ht="15" x14ac:dyDescent="0.2">
      <c r="A53" s="133"/>
      <c r="B53" s="133"/>
      <c r="C53" s="133"/>
      <c r="D53" s="133"/>
      <c r="E53" s="133"/>
      <c r="F53" s="133"/>
      <c r="G53" s="133"/>
      <c r="H53" s="133"/>
      <c r="I53" s="133"/>
      <c r="J53" s="25"/>
    </row>
    <row r="54" spans="1:10" ht="15" x14ac:dyDescent="0.2">
      <c r="A54" s="133"/>
      <c r="B54" s="133"/>
      <c r="C54" s="133"/>
      <c r="D54" s="133"/>
      <c r="E54" s="133"/>
      <c r="F54" s="133"/>
      <c r="G54" s="133"/>
      <c r="H54" s="133"/>
      <c r="I54" s="133"/>
      <c r="J54" s="25"/>
    </row>
    <row r="55" spans="1:10" ht="15" x14ac:dyDescent="0.2">
      <c r="A55" s="133"/>
      <c r="B55" s="133"/>
      <c r="C55" s="133"/>
      <c r="D55" s="133"/>
      <c r="E55" s="133"/>
      <c r="F55" s="133"/>
      <c r="G55" s="133"/>
      <c r="H55" s="133"/>
      <c r="I55" s="133"/>
      <c r="J55" s="25"/>
    </row>
    <row r="56" spans="1:10" ht="15" x14ac:dyDescent="0.2">
      <c r="A56" s="133"/>
      <c r="B56" s="133"/>
      <c r="C56" s="133"/>
      <c r="D56" s="133"/>
      <c r="E56" s="133"/>
      <c r="F56" s="133"/>
      <c r="G56" s="133"/>
      <c r="H56" s="133"/>
      <c r="I56" s="133"/>
      <c r="J56" s="25"/>
    </row>
    <row r="57" spans="1:10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</sheetData>
  <mergeCells count="17">
    <mergeCell ref="A7:I7"/>
    <mergeCell ref="A8:I8"/>
    <mergeCell ref="B11:B12"/>
    <mergeCell ref="C11:C12"/>
    <mergeCell ref="D11:D12"/>
    <mergeCell ref="E11:E12"/>
    <mergeCell ref="H11:I11"/>
    <mergeCell ref="B10:F10"/>
    <mergeCell ref="AF22:AF25"/>
    <mergeCell ref="AF26:AF29"/>
    <mergeCell ref="M12:O15"/>
    <mergeCell ref="H15:I15"/>
    <mergeCell ref="B16:E16"/>
    <mergeCell ref="M16:O18"/>
    <mergeCell ref="M20:O24"/>
    <mergeCell ref="AE22:AE31"/>
    <mergeCell ref="F11:F12"/>
  </mergeCells>
  <conditionalFormatting sqref="H13:H15 I13:I14">
    <cfRule type="cellIs" dxfId="6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8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3"/>
  <sheetViews>
    <sheetView showGridLines="0" topLeftCell="A5" zoomScale="90" zoomScaleNormal="90" zoomScaleSheetLayoutView="80" workbookViewId="0">
      <selection activeCell="C42" sqref="C42"/>
    </sheetView>
  </sheetViews>
  <sheetFormatPr baseColWidth="10" defaultRowHeight="12.75" x14ac:dyDescent="0.2"/>
  <cols>
    <col min="1" max="1" width="15" style="8" customWidth="1"/>
    <col min="2" max="6" width="9.7109375" style="8" customWidth="1"/>
    <col min="7" max="7" width="1" style="8" customWidth="1"/>
    <col min="8" max="9" width="9.7109375" style="8" customWidth="1"/>
    <col min="10" max="14" width="13" style="8" customWidth="1"/>
    <col min="15" max="15" width="10.28515625" style="8" customWidth="1"/>
    <col min="16" max="16384" width="11.42578125" style="8"/>
  </cols>
  <sheetData>
    <row r="1" spans="1:15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5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5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5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5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5" s="73" customFormat="1" ht="12.75" customHeight="1" x14ac:dyDescent="0.15">
      <c r="B6" s="89"/>
      <c r="C6" s="89"/>
      <c r="D6" s="89"/>
      <c r="E6" s="89"/>
      <c r="F6" s="75"/>
      <c r="G6" s="75"/>
      <c r="H6" s="75"/>
      <c r="I6" s="75"/>
      <c r="J6" s="75"/>
    </row>
    <row r="7" spans="1:15" s="1" customFormat="1" ht="21.95" customHeight="1" x14ac:dyDescent="0.15">
      <c r="A7" s="210" t="s">
        <v>7</v>
      </c>
      <c r="B7" s="210"/>
      <c r="C7" s="210"/>
      <c r="D7" s="210"/>
      <c r="E7" s="210"/>
      <c r="F7" s="210"/>
      <c r="G7" s="210"/>
      <c r="H7" s="210"/>
      <c r="I7" s="210"/>
      <c r="J7" s="20"/>
      <c r="K7" s="3"/>
      <c r="L7" s="3"/>
      <c r="M7" s="3"/>
      <c r="N7" s="3"/>
      <c r="O7" s="3"/>
    </row>
    <row r="8" spans="1:15" s="1" customFormat="1" ht="15" customHeight="1" x14ac:dyDescent="0.15">
      <c r="A8" s="211" t="s">
        <v>34</v>
      </c>
      <c r="B8" s="211"/>
      <c r="C8" s="211"/>
      <c r="D8" s="211"/>
      <c r="E8" s="211"/>
      <c r="F8" s="211"/>
      <c r="G8" s="211"/>
      <c r="H8" s="211"/>
      <c r="I8" s="211"/>
      <c r="J8" s="20"/>
      <c r="K8" s="3"/>
      <c r="L8" s="3"/>
      <c r="M8" s="3"/>
      <c r="N8" s="3"/>
      <c r="O8" s="3"/>
    </row>
    <row r="9" spans="1:15" s="1" customFormat="1" ht="1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26"/>
      <c r="N9" s="18"/>
      <c r="O9" s="18"/>
    </row>
    <row r="10" spans="1:15" s="5" customFormat="1" ht="24.95" customHeight="1" x14ac:dyDescent="0.25">
      <c r="A10" s="134"/>
      <c r="B10" s="213" t="s">
        <v>52</v>
      </c>
      <c r="C10" s="213"/>
      <c r="D10" s="213"/>
      <c r="E10" s="213"/>
      <c r="F10" s="213"/>
      <c r="G10" s="136"/>
      <c r="H10" s="136"/>
      <c r="I10" s="136"/>
      <c r="J10" s="28"/>
      <c r="M10" s="18"/>
      <c r="N10" s="18"/>
      <c r="O10" s="18"/>
    </row>
    <row r="11" spans="1:15" s="5" customFormat="1" ht="24.95" customHeight="1" x14ac:dyDescent="0.25">
      <c r="A11" s="134"/>
      <c r="B11" s="216">
        <v>2012</v>
      </c>
      <c r="C11" s="216">
        <v>2013</v>
      </c>
      <c r="D11" s="216">
        <v>2014</v>
      </c>
      <c r="E11" s="216">
        <v>2015</v>
      </c>
      <c r="F11" s="216">
        <v>2016</v>
      </c>
      <c r="G11" s="137"/>
      <c r="H11" s="167" t="s">
        <v>54</v>
      </c>
      <c r="I11" s="167"/>
      <c r="J11" s="28"/>
      <c r="M11" s="18"/>
      <c r="N11" s="18"/>
      <c r="O11" s="18"/>
    </row>
    <row r="12" spans="1:15" s="6" customFormat="1" ht="24.95" customHeight="1" x14ac:dyDescent="0.25">
      <c r="A12" s="138"/>
      <c r="B12" s="216"/>
      <c r="C12" s="216"/>
      <c r="D12" s="216"/>
      <c r="E12" s="216"/>
      <c r="F12" s="216"/>
      <c r="G12" s="137"/>
      <c r="H12" s="139" t="s">
        <v>0</v>
      </c>
      <c r="I12" s="139" t="s">
        <v>1</v>
      </c>
      <c r="J12" s="27"/>
      <c r="M12" s="207"/>
      <c r="N12" s="207"/>
      <c r="O12" s="207"/>
    </row>
    <row r="13" spans="1:15" s="6" customFormat="1" ht="90" customHeight="1" x14ac:dyDescent="0.25">
      <c r="A13" s="140" t="s">
        <v>8</v>
      </c>
      <c r="B13" s="141">
        <v>592994.5</v>
      </c>
      <c r="C13" s="141">
        <v>559675.9</v>
      </c>
      <c r="D13" s="141">
        <v>569354.19999999995</v>
      </c>
      <c r="E13" s="141">
        <v>640885.402</v>
      </c>
      <c r="F13" s="141">
        <v>704293.39999999991</v>
      </c>
      <c r="G13" s="142"/>
      <c r="H13" s="143">
        <f>F13-E13</f>
        <v>63407.997999999905</v>
      </c>
      <c r="I13" s="144">
        <f>F13/E13-1</f>
        <v>9.8938121857860439E-2</v>
      </c>
      <c r="J13" s="27"/>
      <c r="M13" s="207"/>
      <c r="N13" s="207"/>
      <c r="O13" s="207"/>
    </row>
    <row r="14" spans="1:15" s="6" customFormat="1" ht="90" customHeight="1" x14ac:dyDescent="0.25">
      <c r="A14" s="140" t="s">
        <v>9</v>
      </c>
      <c r="B14" s="141">
        <v>634664.6</v>
      </c>
      <c r="C14" s="141">
        <v>584645.80000000005</v>
      </c>
      <c r="D14" s="141">
        <v>569365.9</v>
      </c>
      <c r="E14" s="141">
        <v>640885.41</v>
      </c>
      <c r="F14" s="141">
        <v>704293.39999999991</v>
      </c>
      <c r="G14" s="142"/>
      <c r="H14" s="143">
        <f>F14-E14</f>
        <v>63407.989999999874</v>
      </c>
      <c r="I14" s="144">
        <f>F14/E14-1</f>
        <v>9.8938108140111725E-2</v>
      </c>
      <c r="J14" s="47"/>
      <c r="M14" s="207"/>
      <c r="N14" s="207"/>
      <c r="O14" s="207"/>
    </row>
    <row r="15" spans="1:15" s="6" customFormat="1" ht="132" customHeight="1" x14ac:dyDescent="0.25">
      <c r="A15" s="145" t="s">
        <v>10</v>
      </c>
      <c r="B15" s="146">
        <f>IF(B14=0,0,(B13/B14)*100)</f>
        <v>93.434311603325597</v>
      </c>
      <c r="C15" s="146">
        <f>IF(C14=0,0,(C13/C14)*100)</f>
        <v>95.729055096265114</v>
      </c>
      <c r="D15" s="146">
        <f>IF(D14=0,0,(D13/D14)*100)</f>
        <v>99.997945082415356</v>
      </c>
      <c r="E15" s="146">
        <f>IF(E14=0,0,(E13/E14)*100)</f>
        <v>99.99999875172692</v>
      </c>
      <c r="F15" s="158">
        <f>IF(F14=0,0,(F13/F14)*100)</f>
        <v>100</v>
      </c>
      <c r="G15" s="147"/>
      <c r="H15" s="214">
        <f>F15-E15</f>
        <v>1.2482730795682073E-6</v>
      </c>
      <c r="I15" s="214"/>
      <c r="J15" s="31"/>
      <c r="K15" s="7"/>
      <c r="M15" s="207"/>
      <c r="N15" s="207"/>
      <c r="O15" s="207"/>
    </row>
    <row r="16" spans="1:15" ht="8.25" customHeight="1" x14ac:dyDescent="0.25">
      <c r="A16" s="68"/>
      <c r="B16" s="217"/>
      <c r="C16" s="217"/>
      <c r="D16" s="217"/>
      <c r="E16" s="217"/>
      <c r="F16" s="69"/>
      <c r="G16" s="70"/>
      <c r="H16" s="69"/>
      <c r="I16" s="69"/>
      <c r="J16" s="25"/>
      <c r="M16" s="207"/>
      <c r="N16" s="207"/>
      <c r="O16" s="207"/>
    </row>
    <row r="17" spans="1:34" ht="15" customHeight="1" x14ac:dyDescent="0.25">
      <c r="A17" s="36"/>
      <c r="B17" s="37"/>
      <c r="C17" s="37"/>
      <c r="D17" s="37"/>
      <c r="E17" s="37"/>
      <c r="F17" s="37"/>
      <c r="G17" s="37"/>
      <c r="H17" s="34"/>
      <c r="I17" s="34"/>
      <c r="J17" s="25"/>
      <c r="M17" s="207"/>
      <c r="N17" s="207"/>
      <c r="O17" s="207"/>
    </row>
    <row r="18" spans="1:34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J18" s="25"/>
      <c r="K18" s="15"/>
      <c r="M18" s="207"/>
      <c r="N18" s="207"/>
      <c r="O18" s="207"/>
    </row>
    <row r="19" spans="1:34" ht="1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15"/>
    </row>
    <row r="20" spans="1:34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15"/>
      <c r="M20" s="207"/>
      <c r="N20" s="207"/>
      <c r="O20" s="207"/>
    </row>
    <row r="21" spans="1:34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15"/>
      <c r="M21" s="207"/>
      <c r="N21" s="207"/>
      <c r="O21" s="207"/>
    </row>
    <row r="22" spans="1:34" ht="15" customHeight="1" x14ac:dyDescent="0.2">
      <c r="A22" s="25"/>
      <c r="B22" s="25"/>
      <c r="C22" s="25"/>
      <c r="D22" s="25"/>
      <c r="E22" s="28"/>
      <c r="F22" s="28"/>
      <c r="G22" s="28"/>
      <c r="H22" s="28"/>
      <c r="I22" s="28"/>
      <c r="J22" s="28"/>
      <c r="K22" s="15"/>
      <c r="L22" s="9"/>
      <c r="M22" s="207"/>
      <c r="N22" s="207"/>
      <c r="O22" s="207"/>
      <c r="AE22" s="209"/>
      <c r="AF22" s="204"/>
      <c r="AG22" s="19"/>
      <c r="AH22" s="11"/>
    </row>
    <row r="23" spans="1:34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9"/>
      <c r="L23" s="9"/>
      <c r="M23" s="207"/>
      <c r="N23" s="207"/>
      <c r="O23" s="207"/>
      <c r="P23" s="9"/>
      <c r="AE23" s="209"/>
      <c r="AF23" s="205"/>
      <c r="AG23" s="19"/>
      <c r="AH23" s="11"/>
    </row>
    <row r="24" spans="1:34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9"/>
      <c r="L24" s="9"/>
      <c r="M24" s="207"/>
      <c r="N24" s="207"/>
      <c r="O24" s="207"/>
      <c r="P24" s="9"/>
      <c r="AE24" s="209"/>
      <c r="AF24" s="205"/>
      <c r="AG24" s="19"/>
      <c r="AH24" s="11"/>
    </row>
    <row r="25" spans="1:34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9"/>
      <c r="L25" s="9"/>
      <c r="M25" s="9"/>
      <c r="N25" s="9"/>
      <c r="O25" s="9"/>
      <c r="P25" s="9"/>
      <c r="AE25" s="209"/>
      <c r="AF25" s="206"/>
      <c r="AG25" s="19"/>
      <c r="AH25" s="12"/>
    </row>
    <row r="26" spans="1:34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9"/>
      <c r="L26" s="9"/>
      <c r="M26" s="9"/>
      <c r="N26" s="9"/>
      <c r="O26" s="9"/>
      <c r="P26" s="9"/>
      <c r="AE26" s="209"/>
      <c r="AF26" s="204"/>
      <c r="AG26" s="19"/>
      <c r="AH26" s="11"/>
    </row>
    <row r="27" spans="1:34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M27" s="9"/>
      <c r="N27" s="9"/>
      <c r="O27" s="9"/>
      <c r="P27" s="9"/>
      <c r="AE27" s="209"/>
      <c r="AF27" s="205"/>
      <c r="AG27" s="19"/>
      <c r="AH27" s="12"/>
    </row>
    <row r="28" spans="1:34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M28" s="9"/>
      <c r="N28" s="9"/>
      <c r="O28" s="9"/>
      <c r="P28" s="9"/>
      <c r="AE28" s="209"/>
      <c r="AF28" s="205"/>
      <c r="AG28" s="19"/>
      <c r="AH28" s="11"/>
    </row>
    <row r="29" spans="1:34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E29" s="209"/>
      <c r="AF29" s="206"/>
      <c r="AG29" s="19"/>
      <c r="AH29" s="11"/>
    </row>
    <row r="30" spans="1:34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E30" s="209"/>
      <c r="AF30" s="16"/>
      <c r="AG30" s="19"/>
      <c r="AH30" s="11"/>
    </row>
    <row r="31" spans="1:34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34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</row>
    <row r="34" spans="1:10" ht="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hidden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6" spans="1:10" ht="15" hidden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1:10" ht="15" hidden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5" hidden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spans="1:10" ht="15" hidden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ht="1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</row>
    <row r="43" spans="1:10" ht="1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ht="1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</row>
    <row r="48" spans="1:10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</row>
    <row r="49" spans="1:10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</row>
    <row r="57" spans="1:10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</row>
    <row r="58" spans="1:10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</row>
    <row r="59" spans="1:10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</row>
    <row r="60" spans="1:10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</row>
    <row r="62" spans="1:10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</row>
    <row r="63" spans="1:10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</row>
    <row r="64" spans="1:10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</row>
    <row r="67" spans="1:10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</row>
    <row r="68" spans="1:10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</row>
    <row r="69" spans="1:10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</row>
    <row r="71" spans="1:10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</row>
    <row r="72" spans="1:10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</row>
    <row r="73" spans="1:10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</row>
    <row r="74" spans="1:10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</row>
    <row r="75" spans="1:10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</row>
    <row r="76" spans="1:10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</row>
    <row r="77" spans="1:10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</row>
    <row r="78" spans="1:10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</row>
    <row r="80" spans="1:10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</row>
    <row r="81" spans="1:10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</row>
    <row r="82" spans="1:10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</row>
    <row r="83" spans="1:10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</row>
    <row r="84" spans="1:10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</row>
    <row r="85" spans="1:10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0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</row>
    <row r="131" spans="1:10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</row>
    <row r="132" spans="1:10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</row>
    <row r="133" spans="1:10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</row>
    <row r="134" spans="1:10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</row>
    <row r="135" spans="1:10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</row>
    <row r="136" spans="1:10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</sheetData>
  <mergeCells count="17">
    <mergeCell ref="A7:I7"/>
    <mergeCell ref="A8:I8"/>
    <mergeCell ref="B11:B12"/>
    <mergeCell ref="C11:C12"/>
    <mergeCell ref="D11:D12"/>
    <mergeCell ref="E11:E12"/>
    <mergeCell ref="H11:I11"/>
    <mergeCell ref="B10:F10"/>
    <mergeCell ref="AF22:AF25"/>
    <mergeCell ref="AF26:AF29"/>
    <mergeCell ref="M12:O15"/>
    <mergeCell ref="H15:I15"/>
    <mergeCell ref="B16:E16"/>
    <mergeCell ref="M16:O18"/>
    <mergeCell ref="M20:O24"/>
    <mergeCell ref="AE22:AE30"/>
    <mergeCell ref="F11:F12"/>
  </mergeCells>
  <conditionalFormatting sqref="I13:I14 H13:H15">
    <cfRule type="cellIs" dxfId="5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scale="95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3"/>
  <sheetViews>
    <sheetView showGridLines="0" topLeftCell="A10" zoomScale="90" zoomScaleNormal="90" zoomScaleSheetLayoutView="80" workbookViewId="0">
      <selection activeCell="C42" sqref="C42"/>
    </sheetView>
  </sheetViews>
  <sheetFormatPr baseColWidth="10" defaultRowHeight="15" x14ac:dyDescent="0.2"/>
  <cols>
    <col min="1" max="1" width="15" style="25" customWidth="1"/>
    <col min="2" max="2" width="10.85546875" style="25" customWidth="1"/>
    <col min="3" max="3" width="10.28515625" style="25" bestFit="1" customWidth="1"/>
    <col min="4" max="4" width="9.85546875" style="25" bestFit="1" customWidth="1"/>
    <col min="5" max="5" width="9.7109375" style="25" customWidth="1"/>
    <col min="6" max="6" width="10" style="25" bestFit="1" customWidth="1"/>
    <col min="7" max="7" width="1" style="25" customWidth="1"/>
    <col min="8" max="9" width="9.7109375" style="25" customWidth="1"/>
    <col min="10" max="10" width="17.140625" style="25" customWidth="1"/>
    <col min="11" max="15" width="13" style="25" customWidth="1"/>
    <col min="16" max="16" width="10.28515625" style="25" customWidth="1"/>
    <col min="17" max="16384" width="11.42578125" style="25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6" s="27" customFormat="1" ht="15" customHeight="1" x14ac:dyDescent="0.25">
      <c r="A6" s="66"/>
      <c r="C6" s="67"/>
      <c r="D6" s="67"/>
      <c r="E6" s="67"/>
      <c r="F6" s="67"/>
      <c r="G6" s="67"/>
      <c r="H6" s="67"/>
      <c r="I6" s="67"/>
      <c r="J6" s="28"/>
      <c r="K6" s="28"/>
    </row>
    <row r="7" spans="1:16" ht="21.95" customHeight="1" x14ac:dyDescent="0.2">
      <c r="A7" s="210" t="s">
        <v>11</v>
      </c>
      <c r="B7" s="210"/>
      <c r="C7" s="210"/>
      <c r="D7" s="210"/>
      <c r="E7" s="210"/>
      <c r="F7" s="210"/>
      <c r="G7" s="210"/>
      <c r="H7" s="210"/>
      <c r="I7" s="210"/>
      <c r="J7" s="60"/>
      <c r="K7" s="60"/>
      <c r="L7" s="60"/>
      <c r="M7" s="60"/>
      <c r="N7" s="60"/>
      <c r="O7" s="60"/>
      <c r="P7" s="60"/>
    </row>
    <row r="8" spans="1:16" ht="15" customHeight="1" x14ac:dyDescent="0.2">
      <c r="A8" s="211" t="s">
        <v>34</v>
      </c>
      <c r="B8" s="211"/>
      <c r="C8" s="211"/>
      <c r="D8" s="211"/>
      <c r="E8" s="211"/>
      <c r="F8" s="211"/>
      <c r="G8" s="211"/>
      <c r="H8" s="211"/>
      <c r="I8" s="211"/>
      <c r="J8" s="24"/>
      <c r="K8" s="24"/>
      <c r="L8" s="60"/>
      <c r="M8" s="60"/>
      <c r="N8" s="60"/>
      <c r="O8" s="60"/>
      <c r="P8" s="60"/>
    </row>
    <row r="9" spans="1:16" ht="15" customHeight="1" x14ac:dyDescent="0.2">
      <c r="A9" s="133"/>
      <c r="B9" s="133"/>
      <c r="C9" s="133"/>
      <c r="D9" s="133"/>
      <c r="E9" s="133"/>
      <c r="F9" s="133"/>
      <c r="G9" s="133"/>
      <c r="H9" s="138"/>
      <c r="I9" s="133"/>
      <c r="K9" s="26"/>
      <c r="O9" s="43"/>
      <c r="P9" s="43"/>
    </row>
    <row r="10" spans="1:16" s="27" customFormat="1" ht="24.95" customHeight="1" x14ac:dyDescent="0.25">
      <c r="A10" s="134"/>
      <c r="B10" s="213" t="s">
        <v>52</v>
      </c>
      <c r="C10" s="213"/>
      <c r="D10" s="213"/>
      <c r="E10" s="213"/>
      <c r="F10" s="213"/>
      <c r="G10" s="136"/>
      <c r="H10" s="136"/>
      <c r="I10" s="136"/>
      <c r="K10" s="28"/>
      <c r="N10" s="43"/>
      <c r="O10" s="43"/>
      <c r="P10" s="43"/>
    </row>
    <row r="11" spans="1:16" s="27" customFormat="1" ht="24.95" customHeight="1" x14ac:dyDescent="0.25">
      <c r="A11" s="134"/>
      <c r="B11" s="216">
        <v>2012</v>
      </c>
      <c r="C11" s="216">
        <v>2013</v>
      </c>
      <c r="D11" s="216">
        <v>2014</v>
      </c>
      <c r="E11" s="216">
        <v>2015</v>
      </c>
      <c r="F11" s="216">
        <v>2016</v>
      </c>
      <c r="G11" s="137"/>
      <c r="H11" s="167" t="s">
        <v>54</v>
      </c>
      <c r="I11" s="167"/>
      <c r="K11" s="28"/>
      <c r="N11" s="43"/>
      <c r="O11" s="43"/>
      <c r="P11" s="43"/>
    </row>
    <row r="12" spans="1:16" s="27" customFormat="1" ht="24.95" customHeight="1" x14ac:dyDescent="0.25">
      <c r="A12" s="138"/>
      <c r="B12" s="216"/>
      <c r="C12" s="216"/>
      <c r="D12" s="216"/>
      <c r="E12" s="216"/>
      <c r="F12" s="216"/>
      <c r="G12" s="137"/>
      <c r="H12" s="139" t="s">
        <v>0</v>
      </c>
      <c r="I12" s="139" t="s">
        <v>1</v>
      </c>
      <c r="K12" s="52"/>
      <c r="N12" s="218"/>
      <c r="O12" s="218"/>
      <c r="P12" s="218"/>
    </row>
    <row r="13" spans="1:16" s="27" customFormat="1" ht="90" customHeight="1" x14ac:dyDescent="0.25">
      <c r="A13" s="140" t="s">
        <v>12</v>
      </c>
      <c r="B13" s="141">
        <v>540007.29999999993</v>
      </c>
      <c r="C13" s="141">
        <v>591915.69999999995</v>
      </c>
      <c r="D13" s="141">
        <v>601977.4</v>
      </c>
      <c r="E13" s="141">
        <v>676403.33799999999</v>
      </c>
      <c r="F13" s="141">
        <v>674285.7</v>
      </c>
      <c r="G13" s="142"/>
      <c r="H13" s="143">
        <f>F13-E13</f>
        <v>-2117.6380000000354</v>
      </c>
      <c r="I13" s="144">
        <f>F13/E13-1</f>
        <v>-3.1307326280521908E-3</v>
      </c>
      <c r="N13" s="218"/>
      <c r="O13" s="218"/>
      <c r="P13" s="218"/>
    </row>
    <row r="14" spans="1:16" s="27" customFormat="1" ht="90" customHeight="1" x14ac:dyDescent="0.25">
      <c r="A14" s="140" t="s">
        <v>13</v>
      </c>
      <c r="B14" s="141">
        <v>635864.80000000005</v>
      </c>
      <c r="C14" s="141">
        <v>648900.69999999995</v>
      </c>
      <c r="D14" s="141">
        <v>636228.20000000007</v>
      </c>
      <c r="E14" s="141">
        <v>692840.46200000006</v>
      </c>
      <c r="F14" s="141">
        <v>690154.16099999996</v>
      </c>
      <c r="G14" s="142"/>
      <c r="H14" s="143">
        <f>F14-E14</f>
        <v>-2686.3010000000941</v>
      </c>
      <c r="I14" s="144">
        <f>F14/E14-1</f>
        <v>-3.8772288099999663E-3</v>
      </c>
      <c r="J14" s="29"/>
      <c r="K14" s="30"/>
      <c r="N14" s="218"/>
      <c r="O14" s="218"/>
      <c r="P14" s="218"/>
    </row>
    <row r="15" spans="1:16" s="27" customFormat="1" ht="90" customHeight="1" x14ac:dyDescent="0.25">
      <c r="A15" s="145" t="s">
        <v>14</v>
      </c>
      <c r="B15" s="146">
        <f>IF(B14=0,0,(B13/B14)*100)</f>
        <v>84.924861385627864</v>
      </c>
      <c r="C15" s="146">
        <f>IF(C14=0,0,(C13/C14)*100)</f>
        <v>91.218224914844441</v>
      </c>
      <c r="D15" s="146">
        <f>IF(D14=0,0,(D13/D14)*100)</f>
        <v>94.616585684193183</v>
      </c>
      <c r="E15" s="146">
        <f>IF(E14=0,0,(E13/E14)*100)</f>
        <v>97.627574470383621</v>
      </c>
      <c r="F15" s="146">
        <f>IF(F14=0,0,(F13/F14)*100)</f>
        <v>97.700736748872544</v>
      </c>
      <c r="G15" s="147"/>
      <c r="H15" s="214">
        <f>F15-E15</f>
        <v>7.3162278488922539E-2</v>
      </c>
      <c r="I15" s="214"/>
      <c r="J15" s="31"/>
      <c r="K15" s="31"/>
      <c r="L15" s="31"/>
      <c r="N15" s="218"/>
      <c r="O15" s="218"/>
      <c r="P15" s="218"/>
    </row>
    <row r="16" spans="1:16" s="27" customFormat="1" ht="9" customHeight="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1"/>
      <c r="K16" s="31"/>
      <c r="L16" s="31"/>
      <c r="N16" s="44"/>
      <c r="O16" s="44"/>
      <c r="P16" s="44"/>
    </row>
    <row r="17" spans="1:35" ht="15" customHeight="1" x14ac:dyDescent="0.2">
      <c r="A17" s="39"/>
      <c r="B17" s="40"/>
      <c r="C17" s="41"/>
      <c r="D17" s="41"/>
      <c r="E17" s="40"/>
      <c r="F17" s="40"/>
      <c r="G17" s="40"/>
      <c r="H17" s="42"/>
      <c r="I17" s="42"/>
      <c r="N17" s="218"/>
      <c r="O17" s="218"/>
      <c r="P17" s="218"/>
    </row>
    <row r="18" spans="1:35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N18" s="44"/>
      <c r="O18" s="44"/>
      <c r="P18" s="44"/>
    </row>
    <row r="19" spans="1:35" ht="15" customHeight="1" x14ac:dyDescent="0.2"/>
    <row r="20" spans="1:35" ht="15" customHeight="1" x14ac:dyDescent="0.2">
      <c r="N20" s="218"/>
      <c r="O20" s="218"/>
      <c r="P20" s="218"/>
    </row>
    <row r="21" spans="1:35" ht="15" customHeight="1" x14ac:dyDescent="0.2">
      <c r="N21" s="218"/>
      <c r="O21" s="218"/>
      <c r="P21" s="218"/>
    </row>
    <row r="22" spans="1:35" ht="15" customHeight="1" x14ac:dyDescent="0.2">
      <c r="E22" s="28"/>
      <c r="F22" s="28"/>
      <c r="G22" s="28"/>
      <c r="H22" s="28"/>
      <c r="I22" s="28"/>
      <c r="J22" s="53"/>
      <c r="K22" s="28"/>
      <c r="L22" s="28"/>
      <c r="M22" s="28"/>
      <c r="N22" s="218"/>
      <c r="O22" s="218"/>
      <c r="P22" s="218"/>
      <c r="AF22" s="219"/>
      <c r="AG22" s="220"/>
      <c r="AH22" s="61"/>
      <c r="AI22" s="62"/>
    </row>
    <row r="23" spans="1:35" ht="15" customHeight="1" x14ac:dyDescent="0.2">
      <c r="E23" s="28"/>
      <c r="F23" s="28"/>
      <c r="G23" s="28"/>
      <c r="H23" s="28"/>
      <c r="I23" s="28"/>
      <c r="J23" s="28"/>
      <c r="K23" s="28"/>
      <c r="L23" s="28"/>
      <c r="M23" s="28"/>
      <c r="N23" s="218"/>
      <c r="O23" s="218"/>
      <c r="P23" s="218"/>
      <c r="Q23" s="28"/>
      <c r="AF23" s="219"/>
      <c r="AG23" s="221"/>
      <c r="AH23" s="61"/>
      <c r="AI23" s="62"/>
    </row>
    <row r="24" spans="1:35" ht="15" customHeight="1" x14ac:dyDescent="0.2">
      <c r="E24" s="28"/>
      <c r="F24" s="28"/>
      <c r="G24" s="28"/>
      <c r="H24" s="28"/>
      <c r="I24" s="28"/>
      <c r="J24" s="28"/>
      <c r="K24" s="28"/>
      <c r="L24" s="28"/>
      <c r="M24" s="28"/>
      <c r="N24" s="218"/>
      <c r="O24" s="218"/>
      <c r="P24" s="218"/>
      <c r="Q24" s="28"/>
      <c r="AF24" s="219"/>
      <c r="AG24" s="221"/>
      <c r="AH24" s="61"/>
      <c r="AI24" s="62"/>
    </row>
    <row r="25" spans="1:35" ht="15" customHeight="1" x14ac:dyDescent="0.2"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AF25" s="219"/>
      <c r="AG25" s="222"/>
      <c r="AH25" s="61"/>
      <c r="AI25" s="63"/>
    </row>
    <row r="26" spans="1:35" ht="15" customHeight="1" x14ac:dyDescent="0.2"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AF26" s="219"/>
      <c r="AG26" s="64"/>
      <c r="AH26" s="61"/>
      <c r="AI26" s="62"/>
    </row>
    <row r="27" spans="1:35" ht="15" customHeight="1" x14ac:dyDescent="0.2"/>
    <row r="28" spans="1:35" ht="15" customHeight="1" x14ac:dyDescent="0.2"/>
    <row r="29" spans="1:35" ht="15" customHeight="1" x14ac:dyDescent="0.2"/>
    <row r="30" spans="1:35" ht="15" customHeight="1" x14ac:dyDescent="0.2"/>
    <row r="31" spans="1:35" ht="15" customHeight="1" x14ac:dyDescent="0.2"/>
    <row r="32" spans="1:35" ht="15" customHeight="1" x14ac:dyDescent="0.2"/>
    <row r="33" ht="15" customHeight="1" x14ac:dyDescent="0.2"/>
  </sheetData>
  <mergeCells count="15">
    <mergeCell ref="H15:I15"/>
    <mergeCell ref="A7:I7"/>
    <mergeCell ref="A8:I8"/>
    <mergeCell ref="B11:B12"/>
    <mergeCell ref="C11:C12"/>
    <mergeCell ref="D11:D12"/>
    <mergeCell ref="E11:E12"/>
    <mergeCell ref="H11:I11"/>
    <mergeCell ref="B10:F10"/>
    <mergeCell ref="F11:F12"/>
    <mergeCell ref="N17:P17"/>
    <mergeCell ref="N20:P24"/>
    <mergeCell ref="AF22:AF26"/>
    <mergeCell ref="AG22:AG25"/>
    <mergeCell ref="N12:P15"/>
  </mergeCells>
  <conditionalFormatting sqref="H13:H15 I13:I14">
    <cfRule type="cellIs" dxfId="4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7"/>
  <sheetViews>
    <sheetView showGridLines="0" topLeftCell="A7" zoomScale="90" zoomScaleNormal="90" zoomScaleSheetLayoutView="80" workbookViewId="0">
      <selection activeCell="C42" sqref="C42"/>
    </sheetView>
  </sheetViews>
  <sheetFormatPr baseColWidth="10" defaultRowHeight="12.75" x14ac:dyDescent="0.2"/>
  <cols>
    <col min="1" max="1" width="15" style="8" customWidth="1"/>
    <col min="2" max="6" width="9.7109375" style="8" customWidth="1"/>
    <col min="7" max="7" width="1" style="8" customWidth="1"/>
    <col min="8" max="9" width="9.5703125" style="8" customWidth="1"/>
    <col min="10" max="15" width="13" style="8" customWidth="1"/>
    <col min="16" max="16" width="10.28515625" style="8" customWidth="1"/>
    <col min="17" max="16384" width="11.42578125" style="8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73" customFormat="1" ht="12.75" customHeight="1" x14ac:dyDescent="0.15">
      <c r="A5" s="88"/>
      <c r="B5" s="89"/>
      <c r="C5" s="89"/>
      <c r="D5" s="89"/>
      <c r="E5" s="89"/>
      <c r="F5" s="75"/>
      <c r="G5" s="75"/>
      <c r="H5" s="75"/>
      <c r="I5" s="75"/>
      <c r="J5" s="75"/>
    </row>
    <row r="6" spans="1:16" s="5" customFormat="1" ht="15" customHeight="1" x14ac:dyDescent="0.25">
      <c r="A6" s="66"/>
      <c r="C6" s="71"/>
      <c r="D6" s="71"/>
      <c r="E6" s="71"/>
      <c r="F6" s="71"/>
      <c r="G6" s="71"/>
      <c r="H6" s="71"/>
      <c r="I6" s="71"/>
      <c r="J6" s="72"/>
      <c r="K6" s="72"/>
    </row>
    <row r="7" spans="1:16" s="1" customFormat="1" ht="21.95" customHeight="1" x14ac:dyDescent="0.15">
      <c r="A7" s="210" t="s">
        <v>15</v>
      </c>
      <c r="B7" s="210"/>
      <c r="C7" s="210"/>
      <c r="D7" s="210"/>
      <c r="E7" s="210"/>
      <c r="F7" s="210"/>
      <c r="G7" s="210"/>
      <c r="H7" s="210"/>
      <c r="I7" s="210"/>
      <c r="J7" s="20"/>
      <c r="K7" s="20"/>
      <c r="L7" s="3"/>
      <c r="M7" s="3"/>
      <c r="N7" s="3"/>
      <c r="O7" s="3"/>
      <c r="P7" s="3"/>
    </row>
    <row r="8" spans="1:16" s="1" customFormat="1" ht="15" customHeight="1" x14ac:dyDescent="0.15">
      <c r="A8" s="211" t="s">
        <v>34</v>
      </c>
      <c r="B8" s="211"/>
      <c r="C8" s="211"/>
      <c r="D8" s="211"/>
      <c r="E8" s="211"/>
      <c r="F8" s="211"/>
      <c r="G8" s="211"/>
      <c r="H8" s="211"/>
      <c r="I8" s="211"/>
      <c r="J8" s="24"/>
      <c r="K8" s="24"/>
      <c r="L8" s="3"/>
      <c r="M8" s="3"/>
      <c r="N8" s="3"/>
      <c r="O8" s="3"/>
      <c r="P8" s="3"/>
    </row>
    <row r="9" spans="1:16" s="1" customFormat="1" ht="15" customHeight="1" x14ac:dyDescent="0.2">
      <c r="A9" s="133"/>
      <c r="B9" s="133"/>
      <c r="C9" s="133"/>
      <c r="D9" s="133"/>
      <c r="E9" s="133"/>
      <c r="F9" s="133"/>
      <c r="G9" s="133"/>
      <c r="H9" s="133"/>
      <c r="I9" s="133"/>
      <c r="J9" s="25"/>
      <c r="K9" s="26"/>
      <c r="O9" s="18"/>
      <c r="P9" s="18"/>
    </row>
    <row r="10" spans="1:16" s="5" customFormat="1" ht="24.95" customHeight="1" x14ac:dyDescent="0.25">
      <c r="A10" s="134"/>
      <c r="B10" s="213" t="s">
        <v>52</v>
      </c>
      <c r="C10" s="213"/>
      <c r="D10" s="213"/>
      <c r="E10" s="213"/>
      <c r="F10" s="213"/>
      <c r="G10" s="136"/>
      <c r="H10" s="136"/>
      <c r="I10" s="136"/>
      <c r="J10" s="27"/>
      <c r="K10" s="28"/>
      <c r="N10" s="18"/>
      <c r="O10" s="18"/>
      <c r="P10" s="18"/>
    </row>
    <row r="11" spans="1:16" s="5" customFormat="1" ht="24.95" customHeight="1" x14ac:dyDescent="0.25">
      <c r="A11" s="134"/>
      <c r="B11" s="216">
        <v>2012</v>
      </c>
      <c r="C11" s="216">
        <v>2013</v>
      </c>
      <c r="D11" s="216">
        <v>2014</v>
      </c>
      <c r="E11" s="216">
        <v>2015</v>
      </c>
      <c r="F11" s="216">
        <v>2016</v>
      </c>
      <c r="G11" s="137"/>
      <c r="H11" s="167" t="s">
        <v>54</v>
      </c>
      <c r="I11" s="167"/>
      <c r="J11" s="27"/>
      <c r="K11" s="28"/>
      <c r="N11" s="18"/>
      <c r="O11" s="18"/>
      <c r="P11" s="18"/>
    </row>
    <row r="12" spans="1:16" s="6" customFormat="1" ht="24.95" customHeight="1" x14ac:dyDescent="0.25">
      <c r="A12" s="138"/>
      <c r="B12" s="216"/>
      <c r="C12" s="216"/>
      <c r="D12" s="216"/>
      <c r="E12" s="216"/>
      <c r="F12" s="216"/>
      <c r="G12" s="137"/>
      <c r="H12" s="139" t="s">
        <v>0</v>
      </c>
      <c r="I12" s="139" t="s">
        <v>1</v>
      </c>
      <c r="J12" s="27"/>
      <c r="K12" s="27"/>
      <c r="N12" s="207"/>
      <c r="O12" s="207"/>
      <c r="P12" s="207"/>
    </row>
    <row r="13" spans="1:16" s="6" customFormat="1" ht="90" customHeight="1" x14ac:dyDescent="0.25">
      <c r="A13" s="140" t="s">
        <v>16</v>
      </c>
      <c r="B13" s="141">
        <v>60803</v>
      </c>
      <c r="C13" s="141">
        <v>8247.4</v>
      </c>
      <c r="D13" s="141">
        <v>11074.7</v>
      </c>
      <c r="E13" s="141">
        <v>0</v>
      </c>
      <c r="F13" s="141">
        <v>39440.1</v>
      </c>
      <c r="G13" s="142"/>
      <c r="H13" s="143">
        <f>F13-E13</f>
        <v>39440.1</v>
      </c>
      <c r="I13" s="143">
        <v>0</v>
      </c>
      <c r="J13" s="27"/>
      <c r="K13" s="47"/>
      <c r="N13" s="207"/>
      <c r="O13" s="207"/>
      <c r="P13" s="207"/>
    </row>
    <row r="14" spans="1:16" s="6" customFormat="1" ht="90" customHeight="1" x14ac:dyDescent="0.25">
      <c r="A14" s="140" t="s">
        <v>17</v>
      </c>
      <c r="B14" s="141">
        <v>62284.9</v>
      </c>
      <c r="C14" s="141">
        <v>8247.4</v>
      </c>
      <c r="D14" s="141">
        <v>11074.7</v>
      </c>
      <c r="E14" s="141">
        <v>0</v>
      </c>
      <c r="F14" s="141">
        <v>39440.1</v>
      </c>
      <c r="G14" s="142"/>
      <c r="H14" s="143">
        <f>F14-E14</f>
        <v>39440.1</v>
      </c>
      <c r="I14" s="143">
        <v>0</v>
      </c>
      <c r="J14" s="48"/>
      <c r="K14" s="30"/>
      <c r="N14" s="207"/>
      <c r="O14" s="207"/>
      <c r="P14" s="207"/>
    </row>
    <row r="15" spans="1:16" s="6" customFormat="1" ht="90" customHeight="1" x14ac:dyDescent="0.25">
      <c r="A15" s="145" t="s">
        <v>18</v>
      </c>
      <c r="B15" s="146">
        <f>IF(B14=0,0,(B13/B14))*100</f>
        <v>97.620771647702725</v>
      </c>
      <c r="C15" s="146">
        <f>IF(C14=0,0,(C13/C14))*100</f>
        <v>100</v>
      </c>
      <c r="D15" s="146">
        <f>IF(D14=0,0,(D13/D14))*100</f>
        <v>100</v>
      </c>
      <c r="E15" s="146">
        <f>IF(E14=0,0,(E13/E14))*100</f>
        <v>0</v>
      </c>
      <c r="F15" s="146">
        <f>IF(F14=0,0,(F13/F14))*100</f>
        <v>100</v>
      </c>
      <c r="G15" s="147"/>
      <c r="H15" s="214">
        <f>F15-E15</f>
        <v>100</v>
      </c>
      <c r="I15" s="214"/>
      <c r="J15" s="31"/>
      <c r="K15" s="31"/>
      <c r="L15" s="7"/>
      <c r="N15" s="207"/>
      <c r="O15" s="207"/>
      <c r="P15" s="207"/>
    </row>
    <row r="16" spans="1:16" ht="8.25" customHeight="1" x14ac:dyDescent="0.25">
      <c r="A16" s="32"/>
      <c r="B16" s="223"/>
      <c r="C16" s="223"/>
      <c r="D16" s="223"/>
      <c r="E16" s="223"/>
      <c r="F16" s="49"/>
      <c r="G16" s="33"/>
      <c r="H16" s="34"/>
      <c r="I16" s="34"/>
      <c r="J16" s="35"/>
      <c r="K16" s="25"/>
      <c r="N16" s="207"/>
      <c r="O16" s="207"/>
      <c r="P16" s="207"/>
    </row>
    <row r="17" spans="1:35" ht="15" customHeight="1" x14ac:dyDescent="0.25">
      <c r="A17" s="32"/>
      <c r="B17" s="33"/>
      <c r="C17" s="33"/>
      <c r="D17" s="33"/>
      <c r="E17" s="33"/>
      <c r="F17" s="49"/>
      <c r="G17" s="33"/>
      <c r="H17" s="34"/>
      <c r="I17" s="34"/>
      <c r="J17" s="35"/>
      <c r="K17" s="25"/>
      <c r="N17" s="207"/>
      <c r="O17" s="207"/>
      <c r="P17" s="207"/>
    </row>
    <row r="18" spans="1:35" ht="15" customHeight="1" x14ac:dyDescent="0.25">
      <c r="A18" s="36"/>
      <c r="B18" s="37"/>
      <c r="C18" s="37"/>
      <c r="D18" s="37"/>
      <c r="E18" s="37"/>
      <c r="F18" s="37"/>
      <c r="G18" s="37"/>
      <c r="H18" s="34"/>
      <c r="I18" s="34"/>
      <c r="J18" s="38"/>
      <c r="K18" s="25"/>
      <c r="N18" s="207"/>
      <c r="O18" s="207"/>
      <c r="P18" s="207"/>
    </row>
    <row r="19" spans="1:35" ht="15" customHeight="1" x14ac:dyDescent="0.2">
      <c r="A19" s="39"/>
      <c r="B19" s="40"/>
      <c r="C19" s="41"/>
      <c r="D19" s="41"/>
      <c r="E19" s="40"/>
      <c r="F19" s="40"/>
      <c r="G19" s="40"/>
      <c r="H19" s="42"/>
      <c r="I19" s="42"/>
      <c r="J19" s="25"/>
      <c r="K19" s="25"/>
      <c r="N19" s="207"/>
      <c r="O19" s="207"/>
      <c r="P19" s="207"/>
    </row>
    <row r="20" spans="1:35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35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N21" s="207"/>
      <c r="O21" s="207"/>
      <c r="P21" s="207"/>
    </row>
    <row r="22" spans="1:35" ht="15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50"/>
      <c r="K22" s="25"/>
      <c r="N22" s="207"/>
      <c r="O22" s="207"/>
      <c r="P22" s="207"/>
    </row>
    <row r="23" spans="1:35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51"/>
      <c r="K23" s="28"/>
      <c r="L23" s="9"/>
      <c r="M23" s="9"/>
      <c r="N23" s="207"/>
      <c r="O23" s="207"/>
      <c r="P23" s="207"/>
      <c r="AF23" s="209"/>
      <c r="AG23" s="204"/>
      <c r="AH23" s="19"/>
      <c r="AI23" s="11"/>
    </row>
    <row r="24" spans="1:35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28"/>
      <c r="L24" s="9"/>
      <c r="M24" s="9"/>
      <c r="N24" s="207"/>
      <c r="O24" s="207"/>
      <c r="P24" s="207"/>
      <c r="Q24" s="9"/>
      <c r="AF24" s="209"/>
      <c r="AG24" s="205"/>
      <c r="AH24" s="19"/>
      <c r="AI24" s="11"/>
    </row>
    <row r="25" spans="1:35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M25" s="9"/>
      <c r="N25" s="207"/>
      <c r="O25" s="207"/>
      <c r="P25" s="207"/>
      <c r="Q25" s="9"/>
      <c r="AF25" s="209"/>
      <c r="AG25" s="205"/>
      <c r="AH25" s="19"/>
      <c r="AI25" s="11"/>
    </row>
    <row r="26" spans="1:35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M26" s="9"/>
      <c r="N26" s="9"/>
      <c r="O26" s="9"/>
      <c r="P26" s="9"/>
      <c r="Q26" s="9"/>
      <c r="AF26" s="209"/>
      <c r="AG26" s="206"/>
      <c r="AH26" s="19"/>
      <c r="AI26" s="12"/>
    </row>
    <row r="27" spans="1:35" ht="15" customHeight="1" x14ac:dyDescent="0.2">
      <c r="A27" s="25"/>
      <c r="B27" s="25"/>
      <c r="C27" s="25"/>
      <c r="D27" s="25"/>
      <c r="E27" s="28"/>
      <c r="F27" s="28"/>
      <c r="G27" s="28"/>
      <c r="H27" s="28"/>
      <c r="I27" s="28"/>
      <c r="J27" s="51"/>
      <c r="K27" s="28"/>
      <c r="L27" s="9"/>
      <c r="M27" s="9"/>
      <c r="N27" s="9"/>
      <c r="O27" s="9"/>
      <c r="P27" s="9"/>
      <c r="Q27" s="9"/>
      <c r="AF27" s="209"/>
      <c r="AG27" s="204"/>
      <c r="AH27" s="19"/>
      <c r="AI27" s="11"/>
    </row>
    <row r="28" spans="1:35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38"/>
      <c r="K28" s="25"/>
      <c r="N28" s="9"/>
      <c r="O28" s="9"/>
      <c r="P28" s="9"/>
      <c r="Q28" s="9"/>
      <c r="AF28" s="209"/>
      <c r="AG28" s="205"/>
      <c r="AH28" s="19"/>
      <c r="AI28" s="12"/>
    </row>
    <row r="29" spans="1:35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N29" s="9"/>
      <c r="O29" s="9"/>
      <c r="P29" s="9"/>
      <c r="Q29" s="9"/>
      <c r="AF29" s="209"/>
      <c r="AG29" s="205"/>
      <c r="AH29" s="19"/>
      <c r="AI29" s="11"/>
    </row>
    <row r="30" spans="1:35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AF30" s="209"/>
      <c r="AG30" s="16"/>
      <c r="AH30" s="19"/>
      <c r="AI30" s="11"/>
    </row>
    <row r="31" spans="1:35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AF31" s="209"/>
      <c r="AG31" s="17"/>
      <c r="AH31" s="19"/>
      <c r="AI31" s="11"/>
    </row>
    <row r="32" spans="1:35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3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 t="s">
        <v>28</v>
      </c>
    </row>
    <row r="35" spans="1:11" ht="48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3.2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23.2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8.2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hidden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hidden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hidden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hidden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hidden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5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5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5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5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</sheetData>
  <mergeCells count="17">
    <mergeCell ref="A7:I7"/>
    <mergeCell ref="A8:I8"/>
    <mergeCell ref="B11:B12"/>
    <mergeCell ref="C11:C12"/>
    <mergeCell ref="D11:D12"/>
    <mergeCell ref="E11:E12"/>
    <mergeCell ref="H11:I11"/>
    <mergeCell ref="B10:F10"/>
    <mergeCell ref="AG23:AG26"/>
    <mergeCell ref="AG27:AG29"/>
    <mergeCell ref="N12:P15"/>
    <mergeCell ref="H15:I15"/>
    <mergeCell ref="B16:E16"/>
    <mergeCell ref="N16:P19"/>
    <mergeCell ref="N21:P25"/>
    <mergeCell ref="AF23:AF31"/>
    <mergeCell ref="F11:F12"/>
  </mergeCells>
  <conditionalFormatting sqref="H13:H15 I13:I14">
    <cfRule type="cellIs" dxfId="3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67"/>
  <sheetViews>
    <sheetView showGridLines="0" topLeftCell="A10" zoomScaleNormal="100" zoomScaleSheetLayoutView="80" workbookViewId="0">
      <selection activeCell="H15" sqref="H15"/>
    </sheetView>
  </sheetViews>
  <sheetFormatPr baseColWidth="10" defaultRowHeight="12.75" x14ac:dyDescent="0.2"/>
  <cols>
    <col min="1" max="1" width="15" style="8" customWidth="1"/>
    <col min="2" max="6" width="10.28515625" style="8" customWidth="1"/>
    <col min="7" max="7" width="1" style="8" customWidth="1"/>
    <col min="8" max="9" width="9.7109375" style="8" customWidth="1"/>
    <col min="10" max="15" width="13" style="8" customWidth="1"/>
    <col min="16" max="16" width="10.28515625" style="8" customWidth="1"/>
    <col min="17" max="16384" width="11.42578125" style="8"/>
  </cols>
  <sheetData>
    <row r="1" spans="1:16" s="73" customFormat="1" ht="21" customHeight="1" x14ac:dyDescent="0.15">
      <c r="C1" s="75"/>
      <c r="D1" s="75"/>
      <c r="E1" s="75"/>
      <c r="F1" s="75"/>
      <c r="G1" s="75"/>
      <c r="H1" s="75"/>
      <c r="I1" s="75"/>
      <c r="J1" s="75"/>
    </row>
    <row r="2" spans="1:16" s="73" customFormat="1" ht="21" customHeight="1" x14ac:dyDescent="0.15">
      <c r="C2" s="75"/>
      <c r="D2" s="75"/>
      <c r="E2" s="75"/>
      <c r="F2" s="75"/>
      <c r="G2" s="75"/>
      <c r="H2" s="75"/>
      <c r="I2" s="75"/>
      <c r="J2" s="75"/>
    </row>
    <row r="3" spans="1:16" s="73" customFormat="1" ht="21" customHeight="1" x14ac:dyDescent="0.15">
      <c r="C3" s="75"/>
      <c r="D3" s="75"/>
      <c r="E3" s="75"/>
      <c r="F3" s="75"/>
      <c r="G3" s="75"/>
      <c r="H3" s="75"/>
      <c r="I3" s="75"/>
      <c r="J3" s="75"/>
    </row>
    <row r="4" spans="1:16" s="73" customFormat="1" ht="12.75" customHeight="1" x14ac:dyDescent="0.15">
      <c r="A4" s="87"/>
      <c r="B4" s="89"/>
      <c r="C4" s="89"/>
      <c r="D4" s="89"/>
      <c r="E4" s="89"/>
      <c r="F4" s="75"/>
      <c r="G4" s="75"/>
      <c r="H4" s="75"/>
      <c r="I4" s="75"/>
      <c r="J4" s="75"/>
    </row>
    <row r="5" spans="1:16" s="5" customFormat="1" ht="15" customHeight="1" x14ac:dyDescent="0.25">
      <c r="A5" s="66"/>
      <c r="C5" s="71"/>
      <c r="D5" s="71"/>
      <c r="E5" s="71"/>
      <c r="F5" s="71"/>
      <c r="G5" s="71"/>
      <c r="H5" s="71"/>
      <c r="I5" s="71"/>
      <c r="J5" s="72"/>
      <c r="K5" s="72"/>
    </row>
    <row r="6" spans="1:16" s="1" customFormat="1" ht="21.95" customHeight="1" x14ac:dyDescent="0.15">
      <c r="A6" s="210" t="s">
        <v>19</v>
      </c>
      <c r="B6" s="210"/>
      <c r="C6" s="210"/>
      <c r="D6" s="210"/>
      <c r="E6" s="210"/>
      <c r="F6" s="210"/>
      <c r="G6" s="210"/>
      <c r="H6" s="210"/>
      <c r="I6" s="210"/>
      <c r="J6" s="20"/>
      <c r="K6" s="20"/>
      <c r="L6" s="3"/>
      <c r="M6" s="3"/>
      <c r="N6" s="3"/>
      <c r="O6" s="3"/>
      <c r="P6" s="3"/>
    </row>
    <row r="7" spans="1:16" s="1" customFormat="1" ht="15" customHeight="1" x14ac:dyDescent="0.15">
      <c r="A7" s="211" t="s">
        <v>34</v>
      </c>
      <c r="B7" s="211"/>
      <c r="C7" s="211"/>
      <c r="D7" s="211"/>
      <c r="E7" s="211"/>
      <c r="F7" s="211"/>
      <c r="G7" s="211"/>
      <c r="H7" s="211"/>
      <c r="I7" s="211"/>
      <c r="J7" s="24"/>
      <c r="K7" s="24"/>
      <c r="L7" s="3"/>
      <c r="M7" s="3"/>
      <c r="N7" s="3"/>
      <c r="O7" s="3"/>
      <c r="P7" s="3"/>
    </row>
    <row r="8" spans="1:16" s="1" customFormat="1" ht="15" customHeight="1" x14ac:dyDescent="0.2">
      <c r="A8" s="133"/>
      <c r="B8" s="133"/>
      <c r="C8" s="133"/>
      <c r="D8" s="133"/>
      <c r="E8" s="133"/>
      <c r="F8" s="133"/>
      <c r="G8" s="133"/>
      <c r="H8" s="133"/>
      <c r="I8" s="133"/>
      <c r="J8" s="25"/>
      <c r="K8" s="26"/>
      <c r="O8" s="18"/>
      <c r="P8" s="18"/>
    </row>
    <row r="9" spans="1:16" s="5" customFormat="1" ht="24.95" customHeight="1" x14ac:dyDescent="0.25">
      <c r="A9" s="134"/>
      <c r="B9" s="213" t="s">
        <v>52</v>
      </c>
      <c r="C9" s="213"/>
      <c r="D9" s="213"/>
      <c r="E9" s="213"/>
      <c r="F9" s="213"/>
      <c r="G9" s="136"/>
      <c r="H9" s="136"/>
      <c r="I9" s="136"/>
      <c r="J9" s="27"/>
      <c r="K9" s="28"/>
      <c r="N9" s="18"/>
      <c r="O9" s="18"/>
      <c r="P9" s="18"/>
    </row>
    <row r="10" spans="1:16" s="5" customFormat="1" ht="24.95" customHeight="1" x14ac:dyDescent="0.25">
      <c r="A10" s="134"/>
      <c r="B10" s="216">
        <v>2012</v>
      </c>
      <c r="C10" s="216">
        <v>2013</v>
      </c>
      <c r="D10" s="216">
        <v>2014</v>
      </c>
      <c r="E10" s="216">
        <v>2015</v>
      </c>
      <c r="F10" s="216">
        <v>2016</v>
      </c>
      <c r="G10" s="137"/>
      <c r="H10" s="167" t="s">
        <v>54</v>
      </c>
      <c r="I10" s="167"/>
      <c r="J10" s="27"/>
      <c r="K10" s="28"/>
      <c r="N10" s="18"/>
      <c r="O10" s="18"/>
      <c r="P10" s="18"/>
    </row>
    <row r="11" spans="1:16" s="6" customFormat="1" ht="24.95" customHeight="1" x14ac:dyDescent="0.25">
      <c r="A11" s="138"/>
      <c r="B11" s="216"/>
      <c r="C11" s="216"/>
      <c r="D11" s="216"/>
      <c r="E11" s="216"/>
      <c r="F11" s="216"/>
      <c r="G11" s="137"/>
      <c r="H11" s="139" t="s">
        <v>0</v>
      </c>
      <c r="I11" s="139" t="s">
        <v>1</v>
      </c>
      <c r="J11" s="27"/>
      <c r="K11" s="27"/>
      <c r="N11" s="207"/>
      <c r="O11" s="207"/>
      <c r="P11" s="207"/>
    </row>
    <row r="12" spans="1:16" s="6" customFormat="1" ht="90" customHeight="1" x14ac:dyDescent="0.25">
      <c r="A12" s="140" t="s">
        <v>20</v>
      </c>
      <c r="B12" s="141">
        <v>28915</v>
      </c>
      <c r="C12" s="141">
        <v>40487.199999999997</v>
      </c>
      <c r="D12" s="141">
        <v>43697.9</v>
      </c>
      <c r="E12" s="141">
        <v>35517.936000000002</v>
      </c>
      <c r="F12" s="141">
        <v>9432.4</v>
      </c>
      <c r="G12" s="142"/>
      <c r="H12" s="143">
        <f>F12-E12</f>
        <v>-26085.536</v>
      </c>
      <c r="I12" s="144">
        <f>F12/E12-1</f>
        <v>-0.73443276658868917</v>
      </c>
      <c r="J12" s="27"/>
      <c r="K12" s="46"/>
      <c r="L12" s="14"/>
      <c r="N12" s="207"/>
      <c r="O12" s="207"/>
      <c r="P12" s="207"/>
    </row>
    <row r="13" spans="1:16" s="6" customFormat="1" ht="90" customHeight="1" x14ac:dyDescent="0.25">
      <c r="A13" s="140" t="s">
        <v>21</v>
      </c>
      <c r="B13" s="141">
        <v>621909.5</v>
      </c>
      <c r="C13" s="141">
        <v>600163.1</v>
      </c>
      <c r="D13" s="141">
        <v>613052.1</v>
      </c>
      <c r="E13" s="141">
        <v>676403.33799999999</v>
      </c>
      <c r="F13" s="141">
        <v>713725.79999999993</v>
      </c>
      <c r="G13" s="142"/>
      <c r="H13" s="143">
        <f>F13-E13</f>
        <v>37322.461999999941</v>
      </c>
      <c r="I13" s="144">
        <f>F13/E13-1</f>
        <v>5.5177820544699774E-2</v>
      </c>
      <c r="J13" s="29"/>
      <c r="K13" s="30"/>
      <c r="N13" s="207"/>
      <c r="O13" s="207"/>
      <c r="P13" s="207"/>
    </row>
    <row r="14" spans="1:16" s="6" customFormat="1" ht="90" customHeight="1" x14ac:dyDescent="0.25">
      <c r="A14" s="145" t="s">
        <v>22</v>
      </c>
      <c r="B14" s="146">
        <f t="shared" ref="B14:F14" si="0">IF(B13=0,0,(B12/B13)*100)</f>
        <v>4.6493903051810594</v>
      </c>
      <c r="C14" s="146">
        <f t="shared" si="0"/>
        <v>6.7460328700648207</v>
      </c>
      <c r="D14" s="146">
        <f t="shared" si="0"/>
        <v>7.1279259951968195</v>
      </c>
      <c r="E14" s="146">
        <f t="shared" si="0"/>
        <v>5.2509995153217295</v>
      </c>
      <c r="F14" s="146">
        <f t="shared" si="0"/>
        <v>1.3215719538231629</v>
      </c>
      <c r="G14" s="147"/>
      <c r="H14" s="214">
        <f>F14-E14</f>
        <v>-3.9294275614985663</v>
      </c>
      <c r="I14" s="214"/>
      <c r="J14" s="31"/>
      <c r="K14" s="31"/>
      <c r="L14" s="7"/>
      <c r="N14" s="207"/>
      <c r="O14" s="207"/>
      <c r="P14" s="207"/>
    </row>
    <row r="15" spans="1:16" ht="9.75" customHeight="1" x14ac:dyDescent="0.25">
      <c r="A15" s="32"/>
      <c r="B15" s="223"/>
      <c r="C15" s="223"/>
      <c r="D15" s="223"/>
      <c r="E15" s="223"/>
      <c r="F15" s="33"/>
      <c r="G15" s="33"/>
      <c r="H15" s="34"/>
      <c r="I15" s="34"/>
      <c r="J15" s="35"/>
      <c r="K15" s="25"/>
      <c r="N15" s="207"/>
      <c r="O15" s="207"/>
      <c r="P15" s="207"/>
    </row>
    <row r="16" spans="1:16" ht="15" customHeight="1" x14ac:dyDescent="0.25">
      <c r="A16" s="32"/>
      <c r="B16" s="33"/>
      <c r="C16" s="33"/>
      <c r="D16" s="33"/>
      <c r="E16" s="33"/>
      <c r="F16" s="33"/>
      <c r="G16" s="33"/>
      <c r="H16" s="34"/>
      <c r="I16" s="34"/>
      <c r="J16" s="35"/>
      <c r="K16" s="25"/>
      <c r="N16" s="207"/>
      <c r="O16" s="207"/>
      <c r="P16" s="207"/>
    </row>
    <row r="17" spans="1:35" ht="15" customHeight="1" x14ac:dyDescent="0.25">
      <c r="A17" s="36"/>
      <c r="B17" s="37"/>
      <c r="C17" s="37"/>
      <c r="D17" s="37"/>
      <c r="E17" s="37"/>
      <c r="F17" s="37"/>
      <c r="G17" s="37"/>
      <c r="H17" s="34"/>
      <c r="I17" s="34"/>
      <c r="J17" s="38"/>
      <c r="K17" s="25"/>
      <c r="N17" s="207"/>
      <c r="O17" s="207"/>
      <c r="P17" s="207"/>
    </row>
    <row r="18" spans="1:35" ht="15" customHeight="1" x14ac:dyDescent="0.2">
      <c r="A18" s="39"/>
      <c r="B18" s="40"/>
      <c r="C18" s="41"/>
      <c r="D18" s="41"/>
      <c r="E18" s="40"/>
      <c r="F18" s="40"/>
      <c r="G18" s="40"/>
      <c r="H18" s="42"/>
      <c r="I18" s="42"/>
      <c r="J18" s="25"/>
      <c r="K18" s="25"/>
      <c r="N18" s="207"/>
      <c r="O18" s="207"/>
      <c r="P18" s="207"/>
    </row>
    <row r="19" spans="1:35" ht="15" customHeight="1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35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N20" s="207"/>
      <c r="O20" s="207"/>
      <c r="P20" s="207"/>
    </row>
    <row r="21" spans="1:35" ht="1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N21" s="207"/>
      <c r="O21" s="207"/>
      <c r="P21" s="207"/>
    </row>
    <row r="22" spans="1:35" ht="15" customHeight="1" x14ac:dyDescent="0.2">
      <c r="A22" s="25"/>
      <c r="B22" s="25"/>
      <c r="C22" s="25"/>
      <c r="D22" s="25"/>
      <c r="E22" s="28"/>
      <c r="F22" s="28"/>
      <c r="G22" s="28"/>
      <c r="H22" s="28"/>
      <c r="I22" s="28"/>
      <c r="J22" s="28"/>
      <c r="K22" s="28"/>
      <c r="L22" s="9"/>
      <c r="M22" s="9"/>
      <c r="N22" s="207"/>
      <c r="O22" s="207"/>
      <c r="P22" s="207"/>
      <c r="AF22" s="209"/>
      <c r="AG22" s="204"/>
      <c r="AH22" s="19"/>
      <c r="AI22" s="11"/>
    </row>
    <row r="23" spans="1:35" ht="15" customHeight="1" x14ac:dyDescent="0.2">
      <c r="A23" s="25"/>
      <c r="B23" s="25"/>
      <c r="C23" s="25"/>
      <c r="D23" s="25"/>
      <c r="E23" s="28"/>
      <c r="F23" s="28"/>
      <c r="G23" s="28"/>
      <c r="H23" s="28"/>
      <c r="I23" s="28"/>
      <c r="J23" s="28"/>
      <c r="K23" s="28"/>
      <c r="L23" s="9"/>
      <c r="M23" s="9"/>
      <c r="N23" s="207"/>
      <c r="O23" s="207"/>
      <c r="P23" s="207"/>
      <c r="Q23" s="9"/>
      <c r="AF23" s="209"/>
      <c r="AG23" s="205"/>
      <c r="AH23" s="19"/>
      <c r="AI23" s="11"/>
    </row>
    <row r="24" spans="1:35" ht="15" customHeight="1" x14ac:dyDescent="0.2">
      <c r="A24" s="25"/>
      <c r="B24" s="25"/>
      <c r="C24" s="25"/>
      <c r="D24" s="25"/>
      <c r="E24" s="28"/>
      <c r="F24" s="28"/>
      <c r="G24" s="28"/>
      <c r="H24" s="28"/>
      <c r="I24" s="28"/>
      <c r="J24" s="28"/>
      <c r="K24" s="28"/>
      <c r="L24" s="9"/>
      <c r="M24" s="9"/>
      <c r="N24" s="207"/>
      <c r="O24" s="207"/>
      <c r="P24" s="207"/>
      <c r="Q24" s="9"/>
      <c r="AF24" s="209"/>
      <c r="AG24" s="205"/>
      <c r="AH24" s="19"/>
      <c r="AI24" s="11"/>
    </row>
    <row r="25" spans="1:35" ht="15" customHeight="1" x14ac:dyDescent="0.2">
      <c r="A25" s="25"/>
      <c r="B25" s="25"/>
      <c r="C25" s="25"/>
      <c r="D25" s="25"/>
      <c r="E25" s="28"/>
      <c r="F25" s="28"/>
      <c r="G25" s="28"/>
      <c r="H25" s="28"/>
      <c r="I25" s="28"/>
      <c r="J25" s="28"/>
      <c r="K25" s="28"/>
      <c r="L25" s="9"/>
      <c r="M25" s="9"/>
      <c r="N25" s="9"/>
      <c r="O25" s="9"/>
      <c r="P25" s="9"/>
      <c r="Q25" s="9"/>
      <c r="AF25" s="209"/>
      <c r="AG25" s="206"/>
      <c r="AH25" s="19"/>
      <c r="AI25" s="12"/>
    </row>
    <row r="26" spans="1:35" ht="15" customHeight="1" x14ac:dyDescent="0.2">
      <c r="A26" s="25"/>
      <c r="B26" s="25"/>
      <c r="C26" s="25"/>
      <c r="D26" s="25"/>
      <c r="E26" s="28"/>
      <c r="F26" s="28"/>
      <c r="G26" s="28"/>
      <c r="H26" s="28"/>
      <c r="I26" s="28"/>
      <c r="J26" s="28"/>
      <c r="K26" s="28"/>
      <c r="L26" s="9"/>
      <c r="M26" s="9"/>
      <c r="N26" s="9"/>
      <c r="O26" s="9"/>
      <c r="P26" s="9"/>
      <c r="Q26" s="9"/>
      <c r="AF26" s="209"/>
      <c r="AG26" s="204"/>
      <c r="AH26" s="19"/>
      <c r="AI26" s="11"/>
    </row>
    <row r="27" spans="1:35" ht="15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N27" s="9"/>
      <c r="O27" s="9"/>
      <c r="P27" s="9"/>
      <c r="Q27" s="9"/>
      <c r="AF27" s="209"/>
      <c r="AG27" s="205"/>
      <c r="AH27" s="19"/>
      <c r="AI27" s="12"/>
    </row>
    <row r="28" spans="1:35" ht="15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38"/>
      <c r="N28" s="9"/>
      <c r="O28" s="9"/>
      <c r="P28" s="9"/>
      <c r="Q28" s="9"/>
      <c r="AF28" s="209"/>
      <c r="AG28" s="205"/>
      <c r="AH28" s="19"/>
      <c r="AI28" s="11"/>
    </row>
    <row r="29" spans="1:35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AF29" s="209"/>
      <c r="AG29" s="206"/>
      <c r="AH29" s="19"/>
      <c r="AI29" s="11"/>
    </row>
    <row r="30" spans="1:35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AF30" s="209"/>
      <c r="AG30" s="16"/>
      <c r="AH30" s="19"/>
      <c r="AI30" s="11"/>
    </row>
    <row r="31" spans="1:35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AF31" s="209"/>
      <c r="AG31" s="17"/>
      <c r="AH31" s="19"/>
      <c r="AI31" s="11"/>
    </row>
    <row r="32" spans="1:35" ht="15" customHeight="1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38.25" customHeight="1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38.25" customHeight="1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48.75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23.25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23.2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8.2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" hidden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" hidden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" hidden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" hidden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" hidden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5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5" x14ac:dyDescent="0.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5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5" x14ac:dyDescent="0.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5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5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5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5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5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5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5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5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5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  <row r="111" spans="1:11" ht="15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</row>
    <row r="112" spans="1:11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1:11" ht="15" x14ac:dyDescent="0.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1:11" ht="15" x14ac:dyDescent="0.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1:11" ht="15" x14ac:dyDescent="0.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5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</row>
    <row r="117" spans="1:11" ht="15" x14ac:dyDescent="0.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1:11" ht="15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</row>
    <row r="119" spans="1:11" ht="15" x14ac:dyDescent="0.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</row>
    <row r="120" spans="1:11" ht="15" x14ac:dyDescent="0.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</row>
    <row r="121" spans="1:11" ht="15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</row>
    <row r="122" spans="1:11" ht="15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</row>
    <row r="123" spans="1:11" ht="15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</row>
    <row r="124" spans="1:11" ht="1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</row>
    <row r="125" spans="1:11" ht="1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</row>
    <row r="126" spans="1:11" ht="1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</row>
    <row r="127" spans="1:11" ht="1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</row>
    <row r="128" spans="1:11" ht="1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</row>
    <row r="129" spans="1:11" ht="1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</row>
    <row r="130" spans="1:11" ht="1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</row>
    <row r="131" spans="1:11" ht="1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1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</row>
    <row r="133" spans="1:11" ht="1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</row>
    <row r="134" spans="1:11" ht="1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1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</row>
    <row r="136" spans="1:11" ht="1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</row>
    <row r="137" spans="1:11" ht="1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1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</row>
    <row r="139" spans="1:11" ht="1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</row>
    <row r="140" spans="1:11" ht="1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</row>
    <row r="141" spans="1:11" ht="1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</row>
    <row r="142" spans="1:11" ht="1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</row>
    <row r="143" spans="1:11" ht="1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</row>
    <row r="144" spans="1:11" ht="1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</row>
    <row r="145" spans="1:11" ht="1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</row>
    <row r="146" spans="1:11" ht="1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</row>
    <row r="147" spans="1:11" ht="15" x14ac:dyDescent="0.2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</row>
    <row r="148" spans="1:11" ht="15" x14ac:dyDescent="0.2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</row>
    <row r="149" spans="1:11" ht="15" x14ac:dyDescent="0.2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</row>
    <row r="150" spans="1:11" ht="15" x14ac:dyDescent="0.2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</row>
    <row r="151" spans="1:11" ht="15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</row>
    <row r="152" spans="1:11" ht="15" x14ac:dyDescent="0.2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1:11" ht="15" x14ac:dyDescent="0.2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</row>
    <row r="154" spans="1:11" ht="15" x14ac:dyDescent="0.2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</row>
    <row r="155" spans="1:11" ht="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</row>
    <row r="156" spans="1:11" ht="15" x14ac:dyDescent="0.2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</row>
    <row r="157" spans="1:11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1" ht="15" x14ac:dyDescent="0.2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</row>
    <row r="159" spans="1:11" ht="15" x14ac:dyDescent="0.2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</row>
    <row r="160" spans="1:11" ht="15" x14ac:dyDescent="0.2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</row>
    <row r="161" spans="1:11" ht="15" x14ac:dyDescent="0.2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</row>
    <row r="162" spans="1:11" ht="15" x14ac:dyDescent="0.2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</row>
    <row r="163" spans="1:11" ht="15" x14ac:dyDescent="0.2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</row>
    <row r="164" spans="1:11" ht="15" x14ac:dyDescent="0.2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</row>
    <row r="165" spans="1:11" ht="15" x14ac:dyDescent="0.2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</row>
    <row r="166" spans="1:11" ht="15" x14ac:dyDescent="0.2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</row>
    <row r="167" spans="1:11" ht="15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</row>
  </sheetData>
  <mergeCells count="17">
    <mergeCell ref="A6:I6"/>
    <mergeCell ref="A7:I7"/>
    <mergeCell ref="B10:B11"/>
    <mergeCell ref="C10:C11"/>
    <mergeCell ref="D10:D11"/>
    <mergeCell ref="E10:E11"/>
    <mergeCell ref="H10:I10"/>
    <mergeCell ref="B9:F9"/>
    <mergeCell ref="AG22:AG25"/>
    <mergeCell ref="AG26:AG29"/>
    <mergeCell ref="N11:P14"/>
    <mergeCell ref="H14:I14"/>
    <mergeCell ref="B15:E15"/>
    <mergeCell ref="N15:P18"/>
    <mergeCell ref="N20:P24"/>
    <mergeCell ref="AF22:AF31"/>
    <mergeCell ref="F10:F11"/>
  </mergeCells>
  <conditionalFormatting sqref="I12:I13 H12:H14">
    <cfRule type="cellIs" dxfId="2" priority="1" stopIfTrue="1" operator="lessThan">
      <formula>0</formula>
    </cfRule>
  </conditionalFormatting>
  <printOptions horizontalCentered="1"/>
  <pageMargins left="0.59055118110236227" right="0.59055118110236227" top="0.35433070866141736" bottom="0.35433070866141736" header="0" footer="0"/>
  <pageSetup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Resumen</vt:lpstr>
      <vt:lpstr>CAP-I</vt:lpstr>
      <vt:lpstr>Análisis</vt:lpstr>
      <vt:lpstr>C-PSP</vt:lpstr>
      <vt:lpstr>EPRT</vt:lpstr>
      <vt:lpstr>EPR</vt:lpstr>
      <vt:lpstr>EGC</vt:lpstr>
      <vt:lpstr>EGI</vt:lpstr>
      <vt:lpstr>AUTOF</vt:lpstr>
      <vt:lpstr>CAIP</vt:lpstr>
      <vt:lpstr>CNPR</vt:lpstr>
      <vt:lpstr>AUTOF!Área_de_impresión</vt:lpstr>
      <vt:lpstr>CAIP!Área_de_impresión</vt:lpstr>
      <vt:lpstr>'CAP-I'!Área_de_impresión</vt:lpstr>
      <vt:lpstr>CNPR!Área_de_impresión</vt:lpstr>
      <vt:lpstr>'C-PSP'!Área_de_impresión</vt:lpstr>
      <vt:lpstr>EGC!Área_de_impresión</vt:lpstr>
      <vt:lpstr>EGI!Área_de_impresión</vt:lpstr>
      <vt:lpstr>EPR!Área_de_impresión</vt:lpstr>
      <vt:lpstr>EPRT!Área_de_impresión</vt:lpstr>
      <vt:lpstr>Resumen!Área_de_impresión</vt:lpstr>
      <vt:lpstr>Resumen!Títulos_a_imprimir</vt:lpstr>
    </vt:vector>
  </TitlesOfParts>
  <Company>CONALEP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CONALEP</dc:creator>
  <cp:lastModifiedBy>FLOR DE AZAHALIA MORA TORRES</cp:lastModifiedBy>
  <cp:lastPrinted>2016-08-02T18:51:03Z</cp:lastPrinted>
  <dcterms:created xsi:type="dcterms:W3CDTF">2010-02-02T20:37:43Z</dcterms:created>
  <dcterms:modified xsi:type="dcterms:W3CDTF">2016-08-02T19:07:30Z</dcterms:modified>
</cp:coreProperties>
</file>