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D:\CONALEP\Desktop\"/>
    </mc:Choice>
  </mc:AlternateContent>
  <xr:revisionPtr revIDLastSave="0" documentId="13_ncr:1_{88298D57-70E6-4FE7-BF00-50C29A3E0E90}" xr6:coauthVersionLast="36" xr6:coauthVersionMax="36" xr10:uidLastSave="{00000000-0000-0000-0000-000000000000}"/>
  <bookViews>
    <workbookView xWindow="0" yWindow="0" windowWidth="21600" windowHeight="9660" tabRatio="780" xr2:uid="{00000000-000D-0000-FFFF-FFFF00000000}"/>
  </bookViews>
  <sheets>
    <sheet name="RESUMEN" sheetId="20" r:id="rId1"/>
    <sheet name="2000" sheetId="11" state="hidden" r:id="rId2"/>
    <sheet name="3000" sheetId="16" state="hidden" r:id="rId3"/>
    <sheet name="4000" sheetId="19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0" l="1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12" i="20"/>
  <c r="C40" i="20"/>
  <c r="D40" i="20"/>
  <c r="E40" i="20"/>
  <c r="F43" i="20"/>
  <c r="F44" i="20"/>
  <c r="F49" i="20" s="1"/>
  <c r="F45" i="20"/>
  <c r="F46" i="20"/>
  <c r="F47" i="20"/>
  <c r="F48" i="20"/>
  <c r="F42" i="20"/>
  <c r="C49" i="20"/>
  <c r="D49" i="20"/>
  <c r="E49" i="20"/>
  <c r="AE36" i="16" l="1"/>
  <c r="AE6" i="16"/>
  <c r="F40" i="20" l="1"/>
  <c r="E51" i="20" l="1"/>
  <c r="D51" i="20"/>
  <c r="C51" i="20"/>
  <c r="F51" i="20"/>
  <c r="AE41" i="16" l="1"/>
  <c r="AE40" i="16"/>
  <c r="AE39" i="16"/>
  <c r="AE38" i="16"/>
  <c r="AE37" i="16"/>
  <c r="AE35" i="16"/>
  <c r="AE42" i="16" s="1"/>
  <c r="AE17" i="16"/>
  <c r="AE27" i="16"/>
  <c r="M42" i="11"/>
  <c r="Q41" i="11"/>
  <c r="Q40" i="11"/>
  <c r="Q39" i="11"/>
  <c r="Q38" i="11"/>
  <c r="Q37" i="11"/>
  <c r="Q36" i="11"/>
  <c r="Q35" i="11"/>
  <c r="Q42" i="11" s="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33" i="11" s="1"/>
  <c r="C33" i="19"/>
  <c r="C42" i="19"/>
  <c r="C43" i="19" s="1"/>
  <c r="D41" i="19"/>
  <c r="D40" i="19"/>
  <c r="D39" i="19"/>
  <c r="D38" i="19"/>
  <c r="D37" i="19"/>
  <c r="D36" i="19"/>
  <c r="D35" i="19"/>
  <c r="D42" i="19" s="1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33" i="19" s="1"/>
  <c r="AE32" i="16"/>
  <c r="AE31" i="16"/>
  <c r="AE30" i="16"/>
  <c r="AE29" i="16"/>
  <c r="AE28" i="16"/>
  <c r="AE26" i="16"/>
  <c r="AE25" i="16"/>
  <c r="AE24" i="16"/>
  <c r="AE23" i="16"/>
  <c r="AE22" i="16"/>
  <c r="AE21" i="16"/>
  <c r="AE20" i="16"/>
  <c r="AE19" i="16"/>
  <c r="AE18" i="16"/>
  <c r="AE16" i="16"/>
  <c r="AE15" i="16"/>
  <c r="AE14" i="16"/>
  <c r="AE13" i="16"/>
  <c r="AE12" i="16"/>
  <c r="AE11" i="16"/>
  <c r="AE10" i="16"/>
  <c r="AE9" i="16"/>
  <c r="AE8" i="16"/>
  <c r="AE7" i="16"/>
  <c r="AE5" i="16"/>
  <c r="AE33" i="16" s="1"/>
  <c r="AA42" i="16"/>
  <c r="AD42" i="16"/>
  <c r="AC42" i="16"/>
  <c r="AB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W33" i="16"/>
  <c r="W43" i="16" s="1"/>
  <c r="AD33" i="16"/>
  <c r="AD43" i="16" s="1"/>
  <c r="AC33" i="16"/>
  <c r="AC43" i="16" s="1"/>
  <c r="AB33" i="16"/>
  <c r="AB43" i="16" s="1"/>
  <c r="AA33" i="16"/>
  <c r="AA43" i="16" s="1"/>
  <c r="Z33" i="16"/>
  <c r="Z43" i="16" s="1"/>
  <c r="Y33" i="16"/>
  <c r="Y43" i="16" s="1"/>
  <c r="X33" i="16"/>
  <c r="X43" i="16" s="1"/>
  <c r="V33" i="16"/>
  <c r="V43" i="16" s="1"/>
  <c r="U33" i="16"/>
  <c r="U43" i="16" s="1"/>
  <c r="T33" i="16"/>
  <c r="T43" i="16" s="1"/>
  <c r="S33" i="16"/>
  <c r="S43" i="16" s="1"/>
  <c r="R33" i="16"/>
  <c r="R43" i="16" s="1"/>
  <c r="Q33" i="16"/>
  <c r="Q43" i="16" s="1"/>
  <c r="P33" i="16"/>
  <c r="P43" i="16" s="1"/>
  <c r="O33" i="16"/>
  <c r="O43" i="16" s="1"/>
  <c r="N33" i="16"/>
  <c r="N43" i="16" s="1"/>
  <c r="M33" i="16"/>
  <c r="M43" i="16" s="1"/>
  <c r="L33" i="16"/>
  <c r="L43" i="16" s="1"/>
  <c r="K33" i="16"/>
  <c r="K43" i="16" s="1"/>
  <c r="J33" i="16"/>
  <c r="J43" i="16" s="1"/>
  <c r="I33" i="16"/>
  <c r="I43" i="16" s="1"/>
  <c r="H33" i="16"/>
  <c r="H43" i="16" s="1"/>
  <c r="G33" i="16"/>
  <c r="G43" i="16" s="1"/>
  <c r="F33" i="16"/>
  <c r="F43" i="16" s="1"/>
  <c r="E33" i="16"/>
  <c r="E43" i="16" s="1"/>
  <c r="D33" i="16"/>
  <c r="D43" i="16" s="1"/>
  <c r="C33" i="16"/>
  <c r="Q43" i="11" l="1"/>
  <c r="D43" i="19"/>
  <c r="AE43" i="16"/>
  <c r="AE45" i="16" s="1"/>
  <c r="C43" i="16"/>
  <c r="I42" i="11" l="1"/>
  <c r="K33" i="11"/>
  <c r="P42" i="11" l="1"/>
  <c r="O42" i="11"/>
  <c r="N42" i="11"/>
  <c r="L42" i="11"/>
  <c r="K42" i="11"/>
  <c r="J42" i="11"/>
  <c r="H42" i="11"/>
  <c r="G42" i="11"/>
  <c r="F42" i="11"/>
  <c r="E42" i="11"/>
  <c r="D42" i="11"/>
  <c r="C42" i="11"/>
  <c r="P33" i="11"/>
  <c r="O33" i="11"/>
  <c r="N33" i="11"/>
  <c r="M33" i="11"/>
  <c r="L33" i="11"/>
  <c r="J33" i="11"/>
  <c r="I33" i="11"/>
  <c r="I43" i="11" s="1"/>
  <c r="H33" i="11"/>
  <c r="G33" i="11"/>
  <c r="F33" i="11"/>
  <c r="E33" i="11"/>
  <c r="D33" i="11"/>
  <c r="C33" i="11"/>
  <c r="D43" i="11" l="1"/>
  <c r="F43" i="11"/>
  <c r="H43" i="11"/>
  <c r="J43" i="11"/>
  <c r="L43" i="11"/>
  <c r="N43" i="11"/>
  <c r="P43" i="11"/>
  <c r="C43" i="11"/>
  <c r="E43" i="11"/>
  <c r="G43" i="11"/>
  <c r="K43" i="11"/>
  <c r="M43" i="11"/>
  <c r="O43" i="11"/>
</calcChain>
</file>

<file path=xl/sharedStrings.xml><?xml version="1.0" encoding="utf-8"?>
<sst xmlns="http://schemas.openxmlformats.org/spreadsheetml/2006/main" count="249" uniqueCount="120">
  <si>
    <t>39202</t>
  </si>
  <si>
    <t>37504</t>
  </si>
  <si>
    <t>37201</t>
  </si>
  <si>
    <t>21701</t>
  </si>
  <si>
    <t>31903</t>
  </si>
  <si>
    <t>22104</t>
  </si>
  <si>
    <t>31401</t>
  </si>
  <si>
    <t>31301</t>
  </si>
  <si>
    <t>21101</t>
  </si>
  <si>
    <t>24601</t>
  </si>
  <si>
    <t>34101</t>
  </si>
  <si>
    <t>29901</t>
  </si>
  <si>
    <t>26103</t>
  </si>
  <si>
    <t>33401</t>
  </si>
  <si>
    <t>37104</t>
  </si>
  <si>
    <t>31801</t>
  </si>
  <si>
    <t>35501</t>
  </si>
  <si>
    <t>22106</t>
  </si>
  <si>
    <t>44102</t>
  </si>
  <si>
    <t>33602</t>
  </si>
  <si>
    <t>37602</t>
  </si>
  <si>
    <t>29601</t>
  </si>
  <si>
    <t>29101</t>
  </si>
  <si>
    <t>21601</t>
  </si>
  <si>
    <t>35301</t>
  </si>
  <si>
    <t>35102</t>
  </si>
  <si>
    <t>24801</t>
  </si>
  <si>
    <t>21201</t>
  </si>
  <si>
    <t>33801</t>
  </si>
  <si>
    <t>32302</t>
  </si>
  <si>
    <t>21401</t>
  </si>
  <si>
    <t>35901</t>
  </si>
  <si>
    <t>27301</t>
  </si>
  <si>
    <t>32301</t>
  </si>
  <si>
    <t>31101</t>
  </si>
  <si>
    <t>35801</t>
  </si>
  <si>
    <t>PLANTELES</t>
  </si>
  <si>
    <t>Ticomán</t>
  </si>
  <si>
    <t>Iztapalapa I</t>
  </si>
  <si>
    <t>Aragón</t>
  </si>
  <si>
    <t>Aztahuacan</t>
  </si>
  <si>
    <t>Xochimilco</t>
  </si>
  <si>
    <t>Venustiano Carranza I</t>
  </si>
  <si>
    <t>Azcapotzalco</t>
  </si>
  <si>
    <t>Aeropuerto</t>
  </si>
  <si>
    <t>México Canadá</t>
  </si>
  <si>
    <t>Comercio y Fomento Industrial</t>
  </si>
  <si>
    <t>Tlalpan I</t>
  </si>
  <si>
    <t>Coyoacán</t>
  </si>
  <si>
    <t>Gustavo A. Madero I</t>
  </si>
  <si>
    <t>Iztapalapa II</t>
  </si>
  <si>
    <t>Magdalena Contreras</t>
  </si>
  <si>
    <t>Iztacalco I</t>
  </si>
  <si>
    <t>Iztapalapa V</t>
  </si>
  <si>
    <t>Tlalpan II</t>
  </si>
  <si>
    <t>Alvaro Obregón I</t>
  </si>
  <si>
    <t>Alvaro Obregón II</t>
  </si>
  <si>
    <t>Gustavo A. Madero II</t>
  </si>
  <si>
    <t>Iztapalapa IV</t>
  </si>
  <si>
    <t>Iztapalapa III</t>
  </si>
  <si>
    <t>Milpa Alta</t>
  </si>
  <si>
    <t>Tláhuac</t>
  </si>
  <si>
    <t>Venustiano Carranza II</t>
  </si>
  <si>
    <t>Santa Fé</t>
  </si>
  <si>
    <t>Unidad de Operación Desconcentrada para el D.F.</t>
  </si>
  <si>
    <t>D.F. SUMA</t>
  </si>
  <si>
    <t>Oaxaca</t>
  </si>
  <si>
    <t>Gral. Antonio de León</t>
  </si>
  <si>
    <t>Salina Cruz</t>
  </si>
  <si>
    <t>Dr. Victor Bravo Ahuja - Tuxtepec</t>
  </si>
  <si>
    <t>Puerto Escondido</t>
  </si>
  <si>
    <t>Juchitán</t>
  </si>
  <si>
    <t>Representación Estatal de Oaxaca</t>
  </si>
  <si>
    <t>OAXACA SUMA</t>
  </si>
  <si>
    <t>SUMA</t>
  </si>
  <si>
    <t>TOTAL
GENERAL</t>
  </si>
  <si>
    <t>Servicios de vigilancia</t>
  </si>
  <si>
    <t>Servicios de jardinería y fumigación</t>
  </si>
  <si>
    <t>Materiales y
útiles de oficina</t>
  </si>
  <si>
    <t>Materiales y útiles
de impresión y reproducción</t>
  </si>
  <si>
    <t>Materiales y útiles consumibles para el procesamiento en equipos y bienes
informáticos</t>
  </si>
  <si>
    <t>Materiales y suministros
para planteles educativos</t>
  </si>
  <si>
    <t>Productos alimenticios para el personal en las instalaciones de las
dependencias y entidades</t>
  </si>
  <si>
    <t>Productos alimenticios para el personal derivado de actividades
extraordinarias</t>
  </si>
  <si>
    <t>Material eléctrico
y electrónico</t>
  </si>
  <si>
    <t>Materiales
complementarios</t>
  </si>
  <si>
    <t>Combustibles, lubricantes y aditivos para vehículos destinados a servicios administrativos</t>
  </si>
  <si>
    <t>Herramientas
menores</t>
  </si>
  <si>
    <t>Servicio de
energía eléctrica</t>
  </si>
  <si>
    <t>Servicios generales
para planteles educativos</t>
  </si>
  <si>
    <t>Arrendamiento
de mobiliario</t>
  </si>
  <si>
    <t>Servicios bancarios
y financieros</t>
  </si>
  <si>
    <t>Mantenimiento y conservación
de inmuebles para la prestación de servicios publicos</t>
  </si>
  <si>
    <t>Mantenimiento y conservación
de bienes informáticos</t>
  </si>
  <si>
    <t>Mantenimiento y conservación
de vehículos</t>
  </si>
  <si>
    <t>Pasajes aéreos nacionales
para servidores  de mando en el desempeño de comisiones y funciones</t>
  </si>
  <si>
    <t>Pasajes terrestres nacionales
para labores en campo y de supervisión</t>
  </si>
  <si>
    <t>Viáticos nacionales para servidores públicos en el desempeño de funciones
oficiales</t>
  </si>
  <si>
    <t>Viáticos en el extranjero
para servidores públicos en el desempeño de</t>
  </si>
  <si>
    <t>Otros impuestos
y derechos</t>
  </si>
  <si>
    <t>Gastos por servicios
de traslado de personas</t>
  </si>
  <si>
    <t>Material de
limpieza</t>
  </si>
  <si>
    <t>Articulos
deportivos</t>
  </si>
  <si>
    <t>Refacciones y accesorios menores de equipo de transporte</t>
  </si>
  <si>
    <t>Refacciones y accesorios menores otros bienes muebles</t>
  </si>
  <si>
    <t>Servicio de
agua</t>
  </si>
  <si>
    <t>Servicio telefonico
convensional</t>
  </si>
  <si>
    <t>Servicio postal</t>
  </si>
  <si>
    <t>Servicio de telefonía celular</t>
  </si>
  <si>
    <t>Arrendamiento de equipo y bienes informáticos.</t>
  </si>
  <si>
    <t>Servicios para capacitación a servidores públicos</t>
  </si>
  <si>
    <t>Otros servicios comerciales</t>
  </si>
  <si>
    <t>Mantenimiento y conservación de inmuebles para la prestación de servicios informaticos</t>
  </si>
  <si>
    <t>Servicios de lavandería, limpieza e higiene</t>
  </si>
  <si>
    <t>Pasajes aéreos nacionales para servidores públicos en el desempeño de comisiones y funciones</t>
  </si>
  <si>
    <t>COLEGIO NACIONAL DE EDUCACION PROFESIONAL TECNICA</t>
  </si>
  <si>
    <t>DIRECCION DE ADMINISTRACION FINANCIERA</t>
  </si>
  <si>
    <t>PLANTELES CDMX SUMA</t>
  </si>
  <si>
    <t>Unidad de Operación Desconcentrada para la CDMX</t>
  </si>
  <si>
    <t>RESUMEN ENERO-DICIEMBRE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</si>
</sst>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F594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rgb="FF0F5940"/>
      <name val="Calibri"/>
      <family val="2"/>
      <scheme val="minor"/>
    </font>
    <font>
      <sz val="9"/>
      <color rgb="FF0F5940"/>
      <name val="Calibri"/>
      <family val="2"/>
      <scheme val="minor"/>
    </font>
    <font>
      <sz val="11"/>
      <color theme="1"/>
      <name val="Montserrat"/>
    </font>
    <font>
      <b/>
      <sz val="9"/>
      <color theme="1"/>
      <name val="Montserrat"/>
    </font>
    <font>
      <b/>
      <sz val="11"/>
      <color theme="0"/>
      <name val="Montserrat"/>
    </font>
    <font>
      <sz val="9"/>
      <color theme="1"/>
      <name val="Montserrat"/>
    </font>
    <font>
      <b/>
      <sz val="11"/>
      <color rgb="FF0F5940"/>
      <name val="Montserrat"/>
    </font>
    <font>
      <b/>
      <sz val="10"/>
      <color theme="1"/>
      <name val="Montserrat"/>
    </font>
    <font>
      <b/>
      <sz val="11"/>
      <color theme="1"/>
      <name val="Montserrat"/>
    </font>
    <font>
      <b/>
      <sz val="12"/>
      <color rgb="FF0F5940"/>
      <name val="Montserrat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6845F"/>
        <bgColor indexed="64"/>
      </patternFill>
    </fill>
    <fill>
      <patternFill patternType="solid">
        <fgColor rgb="FF0F594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E2F6F6"/>
        <bgColor indexed="64"/>
      </patternFill>
    </fill>
    <fill>
      <patternFill patternType="solid">
        <fgColor rgb="FFA3E1E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43" fontId="3" fillId="0" borderId="0" xfId="0" applyNumberFormat="1" applyFont="1"/>
    <xf numFmtId="43" fontId="3" fillId="3" borderId="2" xfId="0" applyNumberFormat="1" applyFont="1" applyFill="1" applyBorder="1"/>
    <xf numFmtId="43" fontId="3" fillId="3" borderId="2" xfId="0" applyNumberFormat="1" applyFont="1" applyFill="1" applyBorder="1" applyAlignment="1">
      <alignment horizontal="left" vertical="center"/>
    </xf>
    <xf numFmtId="43" fontId="3" fillId="0" borderId="0" xfId="0" applyNumberFormat="1" applyFont="1" applyBorder="1" applyAlignment="1">
      <alignment wrapText="1"/>
    </xf>
    <xf numFmtId="0" fontId="3" fillId="0" borderId="0" xfId="0" applyFont="1"/>
    <xf numFmtId="0" fontId="4" fillId="4" borderId="2" xfId="0" applyFont="1" applyFill="1" applyBorder="1"/>
    <xf numFmtId="43" fontId="3" fillId="4" borderId="2" xfId="0" applyNumberFormat="1" applyFont="1" applyFill="1" applyBorder="1"/>
    <xf numFmtId="43" fontId="6" fillId="5" borderId="2" xfId="0" applyNumberFormat="1" applyFont="1" applyFill="1" applyBorder="1"/>
    <xf numFmtId="0" fontId="5" fillId="6" borderId="2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/>
    <xf numFmtId="43" fontId="4" fillId="2" borderId="6" xfId="0" applyNumberFormat="1" applyFont="1" applyFill="1" applyBorder="1" applyAlignment="1">
      <alignment vertical="center" wrapText="1"/>
    </xf>
    <xf numFmtId="43" fontId="4" fillId="2" borderId="2" xfId="0" applyNumberFormat="1" applyFont="1" applyFill="1" applyBorder="1"/>
    <xf numFmtId="43" fontId="4" fillId="2" borderId="9" xfId="0" applyNumberFormat="1" applyFont="1" applyFill="1" applyBorder="1" applyAlignment="1">
      <alignment horizontal="left" vertical="center" wrapText="1"/>
    </xf>
    <xf numFmtId="43" fontId="7" fillId="4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43" fontId="10" fillId="4" borderId="2" xfId="0" applyNumberFormat="1" applyFont="1" applyFill="1" applyBorder="1"/>
    <xf numFmtId="43" fontId="2" fillId="4" borderId="6" xfId="0" applyNumberFormat="1" applyFont="1" applyFill="1" applyBorder="1" applyAlignment="1">
      <alignment horizontal="center" vertical="center"/>
    </xf>
    <xf numFmtId="0" fontId="11" fillId="0" borderId="0" xfId="0" applyFont="1"/>
    <xf numFmtId="10" fontId="11" fillId="0" borderId="0" xfId="0" applyNumberFormat="1" applyFont="1"/>
    <xf numFmtId="0" fontId="14" fillId="0" borderId="0" xfId="0" applyFont="1"/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/>
    <xf numFmtId="0" fontId="12" fillId="0" borderId="2" xfId="0" applyFont="1" applyBorder="1" applyAlignment="1">
      <alignment horizontal="center"/>
    </xf>
    <xf numFmtId="0" fontId="12" fillId="3" borderId="2" xfId="0" applyFont="1" applyFill="1" applyBorder="1"/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43" fontId="14" fillId="0" borderId="0" xfId="0" applyNumberFormat="1" applyFont="1" applyBorder="1" applyAlignment="1">
      <alignment wrapText="1"/>
    </xf>
    <xf numFmtId="43" fontId="14" fillId="0" borderId="0" xfId="0" applyNumberFormat="1" applyFont="1"/>
    <xf numFmtId="0" fontId="12" fillId="0" borderId="0" xfId="0" applyFont="1"/>
    <xf numFmtId="0" fontId="16" fillId="9" borderId="5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43" fontId="13" fillId="8" borderId="2" xfId="1" applyFont="1" applyFill="1" applyBorder="1" applyAlignment="1">
      <alignment horizontal="center" vertical="center"/>
    </xf>
    <xf numFmtId="43" fontId="13" fillId="8" borderId="8" xfId="1" applyFont="1" applyFill="1" applyBorder="1" applyAlignment="1">
      <alignment horizontal="center" vertical="center" wrapText="1"/>
    </xf>
    <xf numFmtId="43" fontId="15" fillId="9" borderId="2" xfId="1" applyFont="1" applyFill="1" applyBorder="1" applyAlignment="1">
      <alignment horizontal="center" vertical="center" wrapText="1"/>
    </xf>
    <xf numFmtId="43" fontId="13" fillId="8" borderId="10" xfId="1" applyFont="1" applyFill="1" applyBorder="1" applyAlignment="1">
      <alignment horizontal="center" vertical="center" wrapText="1"/>
    </xf>
    <xf numFmtId="43" fontId="14" fillId="4" borderId="2" xfId="1" applyFont="1" applyFill="1" applyBorder="1" applyAlignment="1">
      <alignment horizontal="right"/>
    </xf>
    <xf numFmtId="43" fontId="16" fillId="5" borderId="2" xfId="1" applyFont="1" applyFill="1" applyBorder="1"/>
    <xf numFmtId="43" fontId="14" fillId="3" borderId="2" xfId="1" applyFont="1" applyFill="1" applyBorder="1" applyAlignment="1">
      <alignment horizontal="right"/>
    </xf>
    <xf numFmtId="43" fontId="14" fillId="3" borderId="2" xfId="1" applyFont="1" applyFill="1" applyBorder="1" applyAlignment="1">
      <alignment horizontal="right" vertical="center"/>
    </xf>
    <xf numFmtId="43" fontId="12" fillId="9" borderId="2" xfId="1" applyFont="1" applyFill="1" applyBorder="1"/>
    <xf numFmtId="43" fontId="14" fillId="0" borderId="0" xfId="1" applyFont="1" applyBorder="1" applyAlignment="1">
      <alignment wrapText="1"/>
    </xf>
    <xf numFmtId="43" fontId="14" fillId="0" borderId="0" xfId="1" applyFont="1"/>
    <xf numFmtId="43" fontId="14" fillId="4" borderId="2" xfId="1" applyFont="1" applyFill="1" applyBorder="1"/>
    <xf numFmtId="43" fontId="14" fillId="3" borderId="2" xfId="1" applyFont="1" applyFill="1" applyBorder="1"/>
    <xf numFmtId="43" fontId="12" fillId="9" borderId="2" xfId="1" applyFont="1" applyFill="1" applyBorder="1" applyAlignment="1">
      <alignment horizontal="left" vertical="center" wrapText="1"/>
    </xf>
    <xf numFmtId="43" fontId="17" fillId="10" borderId="6" xfId="1" applyFont="1" applyFill="1" applyBorder="1" applyAlignment="1">
      <alignment horizontal="center" vertical="center"/>
    </xf>
    <xf numFmtId="43" fontId="18" fillId="10" borderId="2" xfId="1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oneda 2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0F5940"/>
      <color rgb="FF16845F"/>
      <color rgb="FFF5FDFA"/>
      <color rgb="FFD1F7EA"/>
      <color rgb="FFB7F3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2066925</xdr:colOff>
      <xdr:row>2</xdr:row>
      <xdr:rowOff>92995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9825" cy="550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6845F"/>
  </sheetPr>
  <dimension ref="A1:H54"/>
  <sheetViews>
    <sheetView showGridLines="0" tabSelected="1" zoomScaleNormal="100" workbookViewId="0">
      <selection activeCell="H48" sqref="H48"/>
    </sheetView>
  </sheetViews>
  <sheetFormatPr baseColWidth="10" defaultRowHeight="13.5" x14ac:dyDescent="0.25"/>
  <cols>
    <col min="1" max="1" width="5.140625" style="41" customWidth="1"/>
    <col min="2" max="2" width="48" style="41" bestFit="1" customWidth="1"/>
    <col min="3" max="3" width="17.42578125" style="29" bestFit="1" customWidth="1"/>
    <col min="4" max="4" width="18.140625" style="29" bestFit="1" customWidth="1"/>
    <col min="5" max="5" width="15" style="29" bestFit="1" customWidth="1"/>
    <col min="6" max="6" width="18.5703125" style="29" bestFit="1" customWidth="1"/>
    <col min="7" max="16384" width="11.42578125" style="29"/>
  </cols>
  <sheetData>
    <row r="1" spans="1:8" s="27" customFormat="1" ht="18" x14ac:dyDescent="0.35">
      <c r="G1" s="28"/>
      <c r="H1" s="28"/>
    </row>
    <row r="2" spans="1:8" s="27" customFormat="1" ht="18" x14ac:dyDescent="0.35">
      <c r="G2" s="28"/>
      <c r="H2" s="28"/>
    </row>
    <row r="3" spans="1:8" s="27" customFormat="1" ht="18" x14ac:dyDescent="0.35">
      <c r="G3" s="28"/>
      <c r="H3" s="28"/>
    </row>
    <row r="4" spans="1:8" s="27" customFormat="1" ht="18" x14ac:dyDescent="0.35">
      <c r="G4" s="28"/>
      <c r="H4" s="28"/>
    </row>
    <row r="5" spans="1:8" s="27" customFormat="1" ht="18" x14ac:dyDescent="0.35">
      <c r="A5" s="47" t="s">
        <v>115</v>
      </c>
      <c r="B5" s="47"/>
      <c r="C5" s="47"/>
      <c r="D5" s="47"/>
      <c r="E5" s="47"/>
      <c r="G5" s="28"/>
      <c r="H5" s="28"/>
    </row>
    <row r="6" spans="1:8" s="27" customFormat="1" ht="18" x14ac:dyDescent="0.35">
      <c r="A6" s="48"/>
      <c r="B6" s="48"/>
      <c r="C6" s="48"/>
      <c r="D6" s="48"/>
      <c r="E6" s="48"/>
      <c r="G6" s="28"/>
      <c r="H6" s="28"/>
    </row>
    <row r="7" spans="1:8" s="27" customFormat="1" ht="18" x14ac:dyDescent="0.35">
      <c r="A7" s="47" t="s">
        <v>116</v>
      </c>
      <c r="B7" s="47"/>
      <c r="C7" s="47"/>
      <c r="D7" s="47"/>
      <c r="E7" s="47"/>
      <c r="G7" s="28"/>
      <c r="H7" s="28"/>
    </row>
    <row r="8" spans="1:8" s="27" customFormat="1" ht="18" x14ac:dyDescent="0.35">
      <c r="A8" s="47" t="s">
        <v>119</v>
      </c>
      <c r="B8" s="47"/>
      <c r="C8" s="47"/>
      <c r="D8" s="47"/>
      <c r="E8" s="47"/>
      <c r="G8" s="28"/>
      <c r="H8" s="28"/>
    </row>
    <row r="9" spans="1:8" s="27" customFormat="1" ht="18" x14ac:dyDescent="0.35">
      <c r="G9" s="28"/>
      <c r="H9" s="28"/>
    </row>
    <row r="10" spans="1:8" ht="18" x14ac:dyDescent="0.25">
      <c r="A10" s="49" t="s">
        <v>36</v>
      </c>
      <c r="B10" s="50"/>
      <c r="C10" s="64">
        <v>2000</v>
      </c>
      <c r="D10" s="64">
        <v>3000</v>
      </c>
      <c r="E10" s="64">
        <v>4000</v>
      </c>
      <c r="F10" s="65" t="s">
        <v>75</v>
      </c>
    </row>
    <row r="11" spans="1:8" ht="27" customHeight="1" x14ac:dyDescent="0.25">
      <c r="A11" s="51"/>
      <c r="B11" s="52"/>
      <c r="C11" s="66"/>
      <c r="D11" s="66"/>
      <c r="E11" s="66"/>
      <c r="F11" s="67"/>
    </row>
    <row r="12" spans="1:8" ht="15" x14ac:dyDescent="0.3">
      <c r="A12" s="30">
        <v>2</v>
      </c>
      <c r="B12" s="31" t="s">
        <v>37</v>
      </c>
      <c r="C12" s="68">
        <v>281852.06</v>
      </c>
      <c r="D12" s="68">
        <v>3762836.59</v>
      </c>
      <c r="E12" s="68">
        <v>1060</v>
      </c>
      <c r="F12" s="69">
        <f>SUM(C12:E12)</f>
        <v>4045748.65</v>
      </c>
    </row>
    <row r="13" spans="1:8" ht="15" x14ac:dyDescent="0.3">
      <c r="A13" s="32">
        <v>3</v>
      </c>
      <c r="B13" s="33" t="s">
        <v>38</v>
      </c>
      <c r="C13" s="70">
        <v>133182.85999999999</v>
      </c>
      <c r="D13" s="70">
        <v>2346963.92</v>
      </c>
      <c r="E13" s="70"/>
      <c r="F13" s="69">
        <f t="shared" ref="F13:F39" si="0">SUM(C13:E13)</f>
        <v>2480146.7799999998</v>
      </c>
    </row>
    <row r="14" spans="1:8" ht="15" x14ac:dyDescent="0.3">
      <c r="A14" s="30">
        <v>4</v>
      </c>
      <c r="B14" s="31" t="s">
        <v>39</v>
      </c>
      <c r="C14" s="68">
        <v>75785.2</v>
      </c>
      <c r="D14" s="68">
        <v>1972766.6</v>
      </c>
      <c r="E14" s="68"/>
      <c r="F14" s="69">
        <f t="shared" si="0"/>
        <v>2048551.8</v>
      </c>
    </row>
    <row r="15" spans="1:8" ht="15" x14ac:dyDescent="0.3">
      <c r="A15" s="34">
        <v>11</v>
      </c>
      <c r="B15" s="33" t="s">
        <v>40</v>
      </c>
      <c r="C15" s="70">
        <v>86836.92</v>
      </c>
      <c r="D15" s="70">
        <v>3206967.58</v>
      </c>
      <c r="E15" s="70">
        <v>36735.29</v>
      </c>
      <c r="F15" s="69">
        <f t="shared" si="0"/>
        <v>3330539.79</v>
      </c>
    </row>
    <row r="16" spans="1:8" ht="15" x14ac:dyDescent="0.3">
      <c r="A16" s="30">
        <v>12</v>
      </c>
      <c r="B16" s="31" t="s">
        <v>41</v>
      </c>
      <c r="C16" s="68">
        <v>140184.44</v>
      </c>
      <c r="D16" s="68">
        <v>2398225.4500000002</v>
      </c>
      <c r="E16" s="68">
        <v>3500.35</v>
      </c>
      <c r="F16" s="69">
        <f t="shared" si="0"/>
        <v>2541910.2400000002</v>
      </c>
    </row>
    <row r="17" spans="1:6" ht="15" x14ac:dyDescent="0.3">
      <c r="A17" s="32">
        <v>15</v>
      </c>
      <c r="B17" s="33" t="s">
        <v>42</v>
      </c>
      <c r="C17" s="70">
        <v>105225.51</v>
      </c>
      <c r="D17" s="70">
        <v>2083941.03</v>
      </c>
      <c r="E17" s="70"/>
      <c r="F17" s="69">
        <f t="shared" si="0"/>
        <v>2189166.54</v>
      </c>
    </row>
    <row r="18" spans="1:6" ht="15" x14ac:dyDescent="0.3">
      <c r="A18" s="30">
        <v>106</v>
      </c>
      <c r="B18" s="31" t="s">
        <v>43</v>
      </c>
      <c r="C18" s="68">
        <v>180140.43</v>
      </c>
      <c r="D18" s="68">
        <v>2932594.78</v>
      </c>
      <c r="E18" s="68"/>
      <c r="F18" s="69">
        <f t="shared" si="0"/>
        <v>3112735.21</v>
      </c>
    </row>
    <row r="19" spans="1:6" ht="15" x14ac:dyDescent="0.3">
      <c r="A19" s="34">
        <v>132</v>
      </c>
      <c r="B19" s="33" t="s">
        <v>44</v>
      </c>
      <c r="C19" s="70">
        <v>55740.7</v>
      </c>
      <c r="D19" s="70">
        <v>2147866.87</v>
      </c>
      <c r="E19" s="70"/>
      <c r="F19" s="69">
        <f t="shared" si="0"/>
        <v>2203607.5700000003</v>
      </c>
    </row>
    <row r="20" spans="1:6" ht="15" x14ac:dyDescent="0.3">
      <c r="A20" s="30">
        <v>161</v>
      </c>
      <c r="B20" s="31" t="s">
        <v>45</v>
      </c>
      <c r="C20" s="68">
        <v>163004.54999999999</v>
      </c>
      <c r="D20" s="68">
        <v>2101717.94</v>
      </c>
      <c r="E20" s="68"/>
      <c r="F20" s="69">
        <f t="shared" si="0"/>
        <v>2264722.4899999998</v>
      </c>
    </row>
    <row r="21" spans="1:6" ht="15" x14ac:dyDescent="0.3">
      <c r="A21" s="32">
        <v>166</v>
      </c>
      <c r="B21" s="33" t="s">
        <v>46</v>
      </c>
      <c r="C21" s="70">
        <v>101314.05</v>
      </c>
      <c r="D21" s="70">
        <v>2082623.44</v>
      </c>
      <c r="E21" s="70"/>
      <c r="F21" s="69">
        <f t="shared" si="0"/>
        <v>2183937.4899999998</v>
      </c>
    </row>
    <row r="22" spans="1:6" ht="15" x14ac:dyDescent="0.3">
      <c r="A22" s="30">
        <v>186</v>
      </c>
      <c r="B22" s="31" t="s">
        <v>47</v>
      </c>
      <c r="C22" s="68">
        <v>202558.9</v>
      </c>
      <c r="D22" s="68">
        <v>3453532.66</v>
      </c>
      <c r="E22" s="68">
        <v>2023.01</v>
      </c>
      <c r="F22" s="69">
        <f t="shared" si="0"/>
        <v>3658114.57</v>
      </c>
    </row>
    <row r="23" spans="1:6" ht="15" x14ac:dyDescent="0.3">
      <c r="A23" s="34">
        <v>189</v>
      </c>
      <c r="B23" s="33" t="s">
        <v>48</v>
      </c>
      <c r="C23" s="70">
        <v>75608.240000000005</v>
      </c>
      <c r="D23" s="70">
        <v>2268466.77</v>
      </c>
      <c r="E23" s="70">
        <v>3858.98</v>
      </c>
      <c r="F23" s="69">
        <f t="shared" si="0"/>
        <v>2347933.9900000002</v>
      </c>
    </row>
    <row r="24" spans="1:6" ht="15" x14ac:dyDescent="0.3">
      <c r="A24" s="30">
        <v>195</v>
      </c>
      <c r="B24" s="31" t="s">
        <v>49</v>
      </c>
      <c r="C24" s="68">
        <v>101605.02</v>
      </c>
      <c r="D24" s="68">
        <v>2312079.62</v>
      </c>
      <c r="E24" s="68"/>
      <c r="F24" s="69">
        <f t="shared" si="0"/>
        <v>2413684.64</v>
      </c>
    </row>
    <row r="25" spans="1:6" ht="15" x14ac:dyDescent="0.3">
      <c r="A25" s="32">
        <v>196</v>
      </c>
      <c r="B25" s="33" t="s">
        <v>50</v>
      </c>
      <c r="C25" s="70">
        <v>294278.42</v>
      </c>
      <c r="D25" s="70">
        <v>2237884.83</v>
      </c>
      <c r="E25" s="70"/>
      <c r="F25" s="69">
        <f t="shared" si="0"/>
        <v>2532163.25</v>
      </c>
    </row>
    <row r="26" spans="1:6" ht="15" x14ac:dyDescent="0.3">
      <c r="A26" s="30">
        <v>209</v>
      </c>
      <c r="B26" s="31" t="s">
        <v>51</v>
      </c>
      <c r="C26" s="68">
        <v>64570.75</v>
      </c>
      <c r="D26" s="68">
        <v>2067188.71</v>
      </c>
      <c r="E26" s="68">
        <v>7748.77</v>
      </c>
      <c r="F26" s="69">
        <f t="shared" si="0"/>
        <v>2139508.23</v>
      </c>
    </row>
    <row r="27" spans="1:6" ht="15" x14ac:dyDescent="0.3">
      <c r="A27" s="32">
        <v>210</v>
      </c>
      <c r="B27" s="33" t="s">
        <v>52</v>
      </c>
      <c r="C27" s="70">
        <v>33552.18</v>
      </c>
      <c r="D27" s="70">
        <v>2608750.0499999998</v>
      </c>
      <c r="E27" s="70"/>
      <c r="F27" s="69">
        <f t="shared" si="0"/>
        <v>2642302.23</v>
      </c>
    </row>
    <row r="28" spans="1:6" ht="15" x14ac:dyDescent="0.3">
      <c r="A28" s="30">
        <v>211</v>
      </c>
      <c r="B28" s="31" t="s">
        <v>53</v>
      </c>
      <c r="C28" s="68">
        <v>121667.65</v>
      </c>
      <c r="D28" s="68">
        <v>2457620.67</v>
      </c>
      <c r="E28" s="68"/>
      <c r="F28" s="69">
        <f t="shared" si="0"/>
        <v>2579288.3199999998</v>
      </c>
    </row>
    <row r="29" spans="1:6" ht="15" x14ac:dyDescent="0.3">
      <c r="A29" s="34">
        <v>212</v>
      </c>
      <c r="B29" s="33" t="s">
        <v>54</v>
      </c>
      <c r="C29" s="70">
        <v>64958.3</v>
      </c>
      <c r="D29" s="70">
        <v>1706325.01</v>
      </c>
      <c r="E29" s="70">
        <v>1336.69</v>
      </c>
      <c r="F29" s="69">
        <f t="shared" si="0"/>
        <v>1772620</v>
      </c>
    </row>
    <row r="30" spans="1:6" ht="15" x14ac:dyDescent="0.3">
      <c r="A30" s="30">
        <v>220</v>
      </c>
      <c r="B30" s="31" t="s">
        <v>55</v>
      </c>
      <c r="C30" s="68">
        <v>218753.04</v>
      </c>
      <c r="D30" s="68">
        <v>2003910.46</v>
      </c>
      <c r="E30" s="68"/>
      <c r="F30" s="69">
        <f t="shared" si="0"/>
        <v>2222663.5</v>
      </c>
    </row>
    <row r="31" spans="1:6" ht="15" x14ac:dyDescent="0.3">
      <c r="A31" s="32">
        <v>221</v>
      </c>
      <c r="B31" s="33" t="s">
        <v>56</v>
      </c>
      <c r="C31" s="70">
        <v>61898.1</v>
      </c>
      <c r="D31" s="70">
        <v>1725528.57</v>
      </c>
      <c r="E31" s="70"/>
      <c r="F31" s="69">
        <f t="shared" si="0"/>
        <v>1787426.6700000002</v>
      </c>
    </row>
    <row r="32" spans="1:6" ht="15" x14ac:dyDescent="0.3">
      <c r="A32" s="30">
        <v>224</v>
      </c>
      <c r="B32" s="31" t="s">
        <v>57</v>
      </c>
      <c r="C32" s="68">
        <v>200644.81</v>
      </c>
      <c r="D32" s="68">
        <v>2536624.59</v>
      </c>
      <c r="E32" s="68"/>
      <c r="F32" s="69">
        <f t="shared" si="0"/>
        <v>2737269.4</v>
      </c>
    </row>
    <row r="33" spans="1:6" ht="15" x14ac:dyDescent="0.3">
      <c r="A33" s="34">
        <v>225</v>
      </c>
      <c r="B33" s="33" t="s">
        <v>58</v>
      </c>
      <c r="C33" s="70">
        <v>106440.62</v>
      </c>
      <c r="D33" s="70">
        <v>2141253.86</v>
      </c>
      <c r="E33" s="70"/>
      <c r="F33" s="69">
        <f t="shared" si="0"/>
        <v>2247694.48</v>
      </c>
    </row>
    <row r="34" spans="1:6" ht="15" x14ac:dyDescent="0.3">
      <c r="A34" s="30">
        <v>226</v>
      </c>
      <c r="B34" s="31" t="s">
        <v>59</v>
      </c>
      <c r="C34" s="68">
        <v>280915.42</v>
      </c>
      <c r="D34" s="68">
        <v>2928718.34</v>
      </c>
      <c r="E34" s="68"/>
      <c r="F34" s="69">
        <f t="shared" si="0"/>
        <v>3209633.76</v>
      </c>
    </row>
    <row r="35" spans="1:6" ht="15" x14ac:dyDescent="0.3">
      <c r="A35" s="32">
        <v>227</v>
      </c>
      <c r="B35" s="33" t="s">
        <v>60</v>
      </c>
      <c r="C35" s="70">
        <v>162978.04</v>
      </c>
      <c r="D35" s="70">
        <v>2293939.4300000002</v>
      </c>
      <c r="E35" s="70"/>
      <c r="F35" s="69">
        <f t="shared" si="0"/>
        <v>2456917.4700000002</v>
      </c>
    </row>
    <row r="36" spans="1:6" ht="15" x14ac:dyDescent="0.3">
      <c r="A36" s="30">
        <v>230</v>
      </c>
      <c r="B36" s="31" t="s">
        <v>61</v>
      </c>
      <c r="C36" s="68">
        <v>177903.14</v>
      </c>
      <c r="D36" s="68">
        <v>1849569.12</v>
      </c>
      <c r="E36" s="68"/>
      <c r="F36" s="69">
        <f t="shared" si="0"/>
        <v>2027472.2600000002</v>
      </c>
    </row>
    <row r="37" spans="1:6" ht="15" x14ac:dyDescent="0.3">
      <c r="A37" s="34">
        <v>245</v>
      </c>
      <c r="B37" s="33" t="s">
        <v>62</v>
      </c>
      <c r="C37" s="70">
        <v>96364.26</v>
      </c>
      <c r="D37" s="70">
        <v>1978278.78</v>
      </c>
      <c r="E37" s="70"/>
      <c r="F37" s="69">
        <f t="shared" si="0"/>
        <v>2074643.04</v>
      </c>
    </row>
    <row r="38" spans="1:6" ht="15" x14ac:dyDescent="0.3">
      <c r="A38" s="30">
        <v>267</v>
      </c>
      <c r="B38" s="31" t="s">
        <v>63</v>
      </c>
      <c r="C38" s="68">
        <v>163339.82999999999</v>
      </c>
      <c r="D38" s="68">
        <v>2479242.31</v>
      </c>
      <c r="E38" s="68"/>
      <c r="F38" s="69">
        <f t="shared" si="0"/>
        <v>2642582.14</v>
      </c>
    </row>
    <row r="39" spans="1:6" ht="15" x14ac:dyDescent="0.3">
      <c r="A39" s="35">
        <v>7100</v>
      </c>
      <c r="B39" s="36" t="s">
        <v>118</v>
      </c>
      <c r="C39" s="71">
        <v>812813.58</v>
      </c>
      <c r="D39" s="71">
        <v>7500357.5700000003</v>
      </c>
      <c r="E39" s="71">
        <v>102238.6</v>
      </c>
      <c r="F39" s="69">
        <f t="shared" si="0"/>
        <v>8415409.75</v>
      </c>
    </row>
    <row r="40" spans="1:6" ht="15" x14ac:dyDescent="0.25">
      <c r="A40" s="42" t="s">
        <v>117</v>
      </c>
      <c r="B40" s="43"/>
      <c r="C40" s="72">
        <f t="shared" ref="C40:E40" si="1">SUM(C12:C39)</f>
        <v>4564117.0199999996</v>
      </c>
      <c r="D40" s="72">
        <f t="shared" si="1"/>
        <v>71585775.550000012</v>
      </c>
      <c r="E40" s="72">
        <f t="shared" si="1"/>
        <v>158501.69</v>
      </c>
      <c r="F40" s="72">
        <f>SUM(F12:F39)</f>
        <v>76308394.259999976</v>
      </c>
    </row>
    <row r="41" spans="1:6" x14ac:dyDescent="0.25">
      <c r="A41" s="37"/>
      <c r="B41" s="38"/>
      <c r="C41" s="73"/>
      <c r="D41" s="73"/>
      <c r="E41" s="73"/>
      <c r="F41" s="74"/>
    </row>
    <row r="42" spans="1:6" ht="15" x14ac:dyDescent="0.3">
      <c r="A42" s="30">
        <v>39</v>
      </c>
      <c r="B42" s="31" t="s">
        <v>66</v>
      </c>
      <c r="C42" s="75">
        <v>154045.25</v>
      </c>
      <c r="D42" s="75">
        <v>3007106.88</v>
      </c>
      <c r="E42" s="75">
        <v>91182.77</v>
      </c>
      <c r="F42" s="69">
        <f>SUM(C42:E42)</f>
        <v>3252334.9</v>
      </c>
    </row>
    <row r="43" spans="1:6" ht="15" x14ac:dyDescent="0.3">
      <c r="A43" s="34">
        <v>145</v>
      </c>
      <c r="B43" s="33" t="s">
        <v>67</v>
      </c>
      <c r="C43" s="76">
        <v>138450.99</v>
      </c>
      <c r="D43" s="76">
        <v>2178706.8199999998</v>
      </c>
      <c r="E43" s="76">
        <v>22584.02</v>
      </c>
      <c r="F43" s="69">
        <f t="shared" ref="F43:F48" si="2">SUM(C43:E43)</f>
        <v>2339741.8299999996</v>
      </c>
    </row>
    <row r="44" spans="1:6" ht="15" x14ac:dyDescent="0.3">
      <c r="A44" s="30">
        <v>155</v>
      </c>
      <c r="B44" s="31" t="s">
        <v>68</v>
      </c>
      <c r="C44" s="75">
        <v>100556.02</v>
      </c>
      <c r="D44" s="75">
        <v>2581787.11</v>
      </c>
      <c r="E44" s="75">
        <v>86112.65</v>
      </c>
      <c r="F44" s="69">
        <f t="shared" si="2"/>
        <v>2768455.78</v>
      </c>
    </row>
    <row r="45" spans="1:6" ht="15" x14ac:dyDescent="0.3">
      <c r="A45" s="34">
        <v>157</v>
      </c>
      <c r="B45" s="33" t="s">
        <v>69</v>
      </c>
      <c r="C45" s="76">
        <v>85220.51</v>
      </c>
      <c r="D45" s="76">
        <v>3416856.69</v>
      </c>
      <c r="E45" s="76">
        <v>8948</v>
      </c>
      <c r="F45" s="69">
        <f t="shared" si="2"/>
        <v>3511025.1999999997</v>
      </c>
    </row>
    <row r="46" spans="1:6" ht="15" x14ac:dyDescent="0.3">
      <c r="A46" s="30">
        <v>158</v>
      </c>
      <c r="B46" s="31" t="s">
        <v>70</v>
      </c>
      <c r="C46" s="75">
        <v>91933</v>
      </c>
      <c r="D46" s="75">
        <v>2701205.32</v>
      </c>
      <c r="E46" s="75">
        <v>28777.9</v>
      </c>
      <c r="F46" s="69">
        <f t="shared" si="2"/>
        <v>2821916.2199999997</v>
      </c>
    </row>
    <row r="47" spans="1:6" ht="15" x14ac:dyDescent="0.3">
      <c r="A47" s="34">
        <v>243</v>
      </c>
      <c r="B47" s="33" t="s">
        <v>71</v>
      </c>
      <c r="C47" s="76">
        <v>92065.3</v>
      </c>
      <c r="D47" s="76">
        <v>2049993.16</v>
      </c>
      <c r="E47" s="76">
        <v>12195.04</v>
      </c>
      <c r="F47" s="69">
        <f t="shared" si="2"/>
        <v>2154253.5</v>
      </c>
    </row>
    <row r="48" spans="1:6" ht="15" x14ac:dyDescent="0.3">
      <c r="A48" s="30">
        <v>530</v>
      </c>
      <c r="B48" s="31" t="s">
        <v>72</v>
      </c>
      <c r="C48" s="75">
        <v>120810.64</v>
      </c>
      <c r="D48" s="75">
        <v>1077620.3899999999</v>
      </c>
      <c r="E48" s="75">
        <v>64980.83</v>
      </c>
      <c r="F48" s="69">
        <f t="shared" si="2"/>
        <v>1263411.8599999999</v>
      </c>
    </row>
    <row r="49" spans="1:6" ht="15" x14ac:dyDescent="0.25">
      <c r="A49" s="44" t="s">
        <v>73</v>
      </c>
      <c r="B49" s="44"/>
      <c r="C49" s="77">
        <f t="shared" ref="C49:E49" si="3">SUM(C41:C48)</f>
        <v>783081.71000000008</v>
      </c>
      <c r="D49" s="77">
        <f t="shared" si="3"/>
        <v>17013276.369999997</v>
      </c>
      <c r="E49" s="77">
        <f t="shared" si="3"/>
        <v>314781.21000000002</v>
      </c>
      <c r="F49" s="72">
        <f>SUM(F42:F48)</f>
        <v>18111139.289999999</v>
      </c>
    </row>
    <row r="50" spans="1:6" x14ac:dyDescent="0.25">
      <c r="A50" s="37"/>
      <c r="B50" s="38"/>
      <c r="C50" s="39"/>
      <c r="D50" s="39"/>
      <c r="E50" s="39"/>
      <c r="F50" s="40"/>
    </row>
    <row r="51" spans="1:6" ht="19.5" customHeight="1" x14ac:dyDescent="0.25">
      <c r="A51" s="45" t="s">
        <v>74</v>
      </c>
      <c r="B51" s="46"/>
      <c r="C51" s="78">
        <f>SUM(C49+C40)</f>
        <v>5347198.7299999995</v>
      </c>
      <c r="D51" s="78">
        <f>SUM(D49+D40)</f>
        <v>88599051.920000017</v>
      </c>
      <c r="E51" s="78">
        <f>SUM(E49+E40)</f>
        <v>473282.9</v>
      </c>
      <c r="F51" s="79">
        <f>SUM(F49+F40)</f>
        <v>94419533.549999982</v>
      </c>
    </row>
    <row r="54" spans="1:6" x14ac:dyDescent="0.25">
      <c r="F54" s="40"/>
    </row>
  </sheetData>
  <mergeCells count="9">
    <mergeCell ref="F10:F11"/>
    <mergeCell ref="A40:B40"/>
    <mergeCell ref="A49:B49"/>
    <mergeCell ref="A51:B51"/>
    <mergeCell ref="A5:E5"/>
    <mergeCell ref="A6:E6"/>
    <mergeCell ref="A7:E7"/>
    <mergeCell ref="A8:E8"/>
    <mergeCell ref="A10:B11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F5940"/>
  </sheetPr>
  <dimension ref="A3:Q46"/>
  <sheetViews>
    <sheetView showGridLines="0" topLeftCell="A7" zoomScale="85" zoomScaleNormal="85" workbookViewId="0">
      <pane xSplit="2" topLeftCell="C1" activePane="topRight" state="frozen"/>
      <selection activeCell="AE45" sqref="AE45"/>
      <selection pane="topRight" activeCell="AE45" sqref="AE45"/>
    </sheetView>
  </sheetViews>
  <sheetFormatPr baseColWidth="10" defaultRowHeight="12" x14ac:dyDescent="0.2"/>
  <cols>
    <col min="1" max="1" width="4.140625" style="18" customWidth="1"/>
    <col min="2" max="2" width="26.85546875" style="18" customWidth="1"/>
    <col min="3" max="16" width="15.7109375" style="5" hidden="1" customWidth="1"/>
    <col min="17" max="17" width="17.7109375" style="5" customWidth="1"/>
    <col min="18" max="16384" width="11.42578125" style="5"/>
  </cols>
  <sheetData>
    <row r="3" spans="1:17" ht="15.75" x14ac:dyDescent="0.2">
      <c r="A3" s="58" t="s">
        <v>36</v>
      </c>
      <c r="B3" s="59"/>
      <c r="C3" s="9" t="s">
        <v>8</v>
      </c>
      <c r="D3" s="9" t="s">
        <v>27</v>
      </c>
      <c r="E3" s="9" t="s">
        <v>30</v>
      </c>
      <c r="F3" s="9" t="s">
        <v>23</v>
      </c>
      <c r="G3" s="9" t="s">
        <v>3</v>
      </c>
      <c r="H3" s="9" t="s">
        <v>5</v>
      </c>
      <c r="I3" s="9" t="s">
        <v>17</v>
      </c>
      <c r="J3" s="9" t="s">
        <v>9</v>
      </c>
      <c r="K3" s="9" t="s">
        <v>26</v>
      </c>
      <c r="L3" s="9" t="s">
        <v>12</v>
      </c>
      <c r="M3" s="9" t="s">
        <v>32</v>
      </c>
      <c r="N3" s="9" t="s">
        <v>22</v>
      </c>
      <c r="O3" s="9" t="s">
        <v>21</v>
      </c>
      <c r="P3" s="9" t="s">
        <v>11</v>
      </c>
      <c r="Q3" s="62" t="s">
        <v>75</v>
      </c>
    </row>
    <row r="4" spans="1:17" ht="78.75" customHeight="1" x14ac:dyDescent="0.2">
      <c r="A4" s="60"/>
      <c r="B4" s="61"/>
      <c r="C4" s="24" t="s">
        <v>78</v>
      </c>
      <c r="D4" s="23" t="s">
        <v>79</v>
      </c>
      <c r="E4" s="23" t="s">
        <v>80</v>
      </c>
      <c r="F4" s="24" t="s">
        <v>101</v>
      </c>
      <c r="G4" s="24" t="s">
        <v>81</v>
      </c>
      <c r="H4" s="24" t="s">
        <v>82</v>
      </c>
      <c r="I4" s="24" t="s">
        <v>83</v>
      </c>
      <c r="J4" s="24" t="s">
        <v>84</v>
      </c>
      <c r="K4" s="24" t="s">
        <v>85</v>
      </c>
      <c r="L4" s="24" t="s">
        <v>86</v>
      </c>
      <c r="M4" s="24" t="s">
        <v>102</v>
      </c>
      <c r="N4" s="24" t="s">
        <v>87</v>
      </c>
      <c r="O4" s="24" t="s">
        <v>103</v>
      </c>
      <c r="P4" s="24" t="s">
        <v>104</v>
      </c>
      <c r="Q4" s="63"/>
    </row>
    <row r="5" spans="1:17" ht="12.75" x14ac:dyDescent="0.2">
      <c r="A5" s="10">
        <v>2</v>
      </c>
      <c r="B5" s="6" t="s">
        <v>37</v>
      </c>
      <c r="C5" s="7">
        <v>0</v>
      </c>
      <c r="D5" s="7">
        <v>0</v>
      </c>
      <c r="E5" s="7">
        <v>0</v>
      </c>
      <c r="F5" s="7">
        <v>0</v>
      </c>
      <c r="G5" s="7">
        <v>215267.83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8">
        <f>SUM(C5:P5)</f>
        <v>215267.83</v>
      </c>
    </row>
    <row r="6" spans="1:17" ht="12.75" x14ac:dyDescent="0.2">
      <c r="A6" s="11">
        <v>3</v>
      </c>
      <c r="B6" s="12" t="s">
        <v>38</v>
      </c>
      <c r="C6" s="2">
        <v>0</v>
      </c>
      <c r="D6" s="2">
        <v>0</v>
      </c>
      <c r="E6" s="2">
        <v>0</v>
      </c>
      <c r="F6" s="2">
        <v>0</v>
      </c>
      <c r="G6" s="2">
        <v>129197.86999999998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8">
        <f t="shared" ref="Q6:Q32" si="0">SUM(C6:P6)</f>
        <v>129197.86999999998</v>
      </c>
    </row>
    <row r="7" spans="1:17" ht="12.75" x14ac:dyDescent="0.2">
      <c r="A7" s="10">
        <v>4</v>
      </c>
      <c r="B7" s="6" t="s">
        <v>39</v>
      </c>
      <c r="C7" s="7">
        <v>0</v>
      </c>
      <c r="D7" s="7">
        <v>0</v>
      </c>
      <c r="E7" s="7">
        <v>0</v>
      </c>
      <c r="F7" s="7">
        <v>0</v>
      </c>
      <c r="G7" s="7">
        <v>33108.43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8">
        <f t="shared" si="0"/>
        <v>33108.43</v>
      </c>
    </row>
    <row r="8" spans="1:17" ht="12.75" x14ac:dyDescent="0.2">
      <c r="A8" s="13">
        <v>11</v>
      </c>
      <c r="B8" s="12" t="s">
        <v>40</v>
      </c>
      <c r="C8" s="2">
        <v>0</v>
      </c>
      <c r="D8" s="2">
        <v>0</v>
      </c>
      <c r="E8" s="2">
        <v>0</v>
      </c>
      <c r="F8" s="2">
        <v>0</v>
      </c>
      <c r="G8" s="2">
        <v>36752.270000000004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8">
        <f t="shared" si="0"/>
        <v>36752.270000000004</v>
      </c>
    </row>
    <row r="9" spans="1:17" ht="12.75" x14ac:dyDescent="0.2">
      <c r="A9" s="10">
        <v>12</v>
      </c>
      <c r="B9" s="6" t="s">
        <v>41</v>
      </c>
      <c r="C9" s="7">
        <v>0</v>
      </c>
      <c r="D9" s="7">
        <v>0</v>
      </c>
      <c r="E9" s="7">
        <v>0</v>
      </c>
      <c r="F9" s="7">
        <v>0</v>
      </c>
      <c r="G9" s="7">
        <v>34223.440000000002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8">
        <f t="shared" si="0"/>
        <v>34223.440000000002</v>
      </c>
    </row>
    <row r="10" spans="1:17" ht="12.75" x14ac:dyDescent="0.2">
      <c r="A10" s="11">
        <v>15</v>
      </c>
      <c r="B10" s="12" t="s">
        <v>42</v>
      </c>
      <c r="C10" s="2">
        <v>0</v>
      </c>
      <c r="D10" s="2">
        <v>0</v>
      </c>
      <c r="E10" s="2">
        <v>0</v>
      </c>
      <c r="F10" s="2">
        <v>0</v>
      </c>
      <c r="G10" s="2">
        <v>59161.560000000005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8">
        <f t="shared" si="0"/>
        <v>59161.560000000005</v>
      </c>
    </row>
    <row r="11" spans="1:17" ht="12.75" x14ac:dyDescent="0.2">
      <c r="A11" s="10">
        <v>106</v>
      </c>
      <c r="B11" s="6" t="s">
        <v>43</v>
      </c>
      <c r="C11" s="7">
        <v>0</v>
      </c>
      <c r="D11" s="7">
        <v>0</v>
      </c>
      <c r="E11" s="7">
        <v>0</v>
      </c>
      <c r="F11" s="7">
        <v>0</v>
      </c>
      <c r="G11" s="7">
        <v>94679.62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8">
        <f t="shared" si="0"/>
        <v>94679.62</v>
      </c>
    </row>
    <row r="12" spans="1:17" ht="12.75" x14ac:dyDescent="0.2">
      <c r="A12" s="13">
        <v>132</v>
      </c>
      <c r="B12" s="12" t="s">
        <v>44</v>
      </c>
      <c r="C12" s="2">
        <v>0</v>
      </c>
      <c r="D12" s="2">
        <v>0</v>
      </c>
      <c r="E12" s="2">
        <v>0</v>
      </c>
      <c r="F12" s="2">
        <v>0</v>
      </c>
      <c r="G12" s="2">
        <v>66441.31</v>
      </c>
      <c r="H12" s="2">
        <v>0</v>
      </c>
      <c r="I12" s="2">
        <v>0</v>
      </c>
      <c r="J12" s="2">
        <v>0</v>
      </c>
      <c r="K12" s="2">
        <v>0</v>
      </c>
      <c r="L12" s="2">
        <v>6126.9</v>
      </c>
      <c r="M12" s="2">
        <v>0</v>
      </c>
      <c r="N12" s="2">
        <v>0</v>
      </c>
      <c r="O12" s="2">
        <v>0</v>
      </c>
      <c r="P12" s="2">
        <v>0</v>
      </c>
      <c r="Q12" s="8">
        <f t="shared" si="0"/>
        <v>72568.209999999992</v>
      </c>
    </row>
    <row r="13" spans="1:17" ht="12.75" x14ac:dyDescent="0.2">
      <c r="A13" s="10">
        <v>161</v>
      </c>
      <c r="B13" s="6" t="s">
        <v>45</v>
      </c>
      <c r="C13" s="7">
        <v>0</v>
      </c>
      <c r="D13" s="7">
        <v>0</v>
      </c>
      <c r="E13" s="7">
        <v>0</v>
      </c>
      <c r="F13" s="7">
        <v>0</v>
      </c>
      <c r="G13" s="7">
        <v>84114.53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8">
        <f t="shared" si="0"/>
        <v>84114.53</v>
      </c>
    </row>
    <row r="14" spans="1:17" ht="12.75" x14ac:dyDescent="0.2">
      <c r="A14" s="11">
        <v>166</v>
      </c>
      <c r="B14" s="12" t="s">
        <v>46</v>
      </c>
      <c r="C14" s="2">
        <v>0</v>
      </c>
      <c r="D14" s="2">
        <v>0</v>
      </c>
      <c r="E14" s="2">
        <v>0</v>
      </c>
      <c r="F14" s="2">
        <v>0</v>
      </c>
      <c r="G14" s="2">
        <v>120854.26000000001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8">
        <f t="shared" si="0"/>
        <v>120854.26000000001</v>
      </c>
    </row>
    <row r="15" spans="1:17" ht="12.75" x14ac:dyDescent="0.2">
      <c r="A15" s="10">
        <v>186</v>
      </c>
      <c r="B15" s="6" t="s">
        <v>47</v>
      </c>
      <c r="C15" s="7">
        <v>0</v>
      </c>
      <c r="D15" s="7">
        <v>0</v>
      </c>
      <c r="E15" s="7">
        <v>0</v>
      </c>
      <c r="F15" s="7">
        <v>0</v>
      </c>
      <c r="G15" s="7">
        <v>124711.58000000002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8">
        <f t="shared" si="0"/>
        <v>124711.58000000002</v>
      </c>
    </row>
    <row r="16" spans="1:17" ht="12.75" x14ac:dyDescent="0.2">
      <c r="A16" s="13">
        <v>189</v>
      </c>
      <c r="B16" s="12" t="s">
        <v>48</v>
      </c>
      <c r="C16" s="2">
        <v>0</v>
      </c>
      <c r="D16" s="2">
        <v>0</v>
      </c>
      <c r="E16" s="2">
        <v>0</v>
      </c>
      <c r="F16" s="2">
        <v>0</v>
      </c>
      <c r="G16" s="2">
        <v>60443.409999999996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8">
        <f t="shared" si="0"/>
        <v>60443.409999999996</v>
      </c>
    </row>
    <row r="17" spans="1:17" ht="12.75" x14ac:dyDescent="0.2">
      <c r="A17" s="10">
        <v>195</v>
      </c>
      <c r="B17" s="6" t="s">
        <v>49</v>
      </c>
      <c r="C17" s="7">
        <v>0</v>
      </c>
      <c r="D17" s="7">
        <v>0</v>
      </c>
      <c r="E17" s="7">
        <v>0</v>
      </c>
      <c r="F17" s="7">
        <v>0</v>
      </c>
      <c r="G17" s="7">
        <v>116749.15000000004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8">
        <f t="shared" si="0"/>
        <v>116749.15000000004</v>
      </c>
    </row>
    <row r="18" spans="1:17" ht="12.75" x14ac:dyDescent="0.2">
      <c r="A18" s="11">
        <v>196</v>
      </c>
      <c r="B18" s="12" t="s">
        <v>50</v>
      </c>
      <c r="C18" s="2">
        <v>0</v>
      </c>
      <c r="D18" s="2">
        <v>0</v>
      </c>
      <c r="E18" s="2">
        <v>0</v>
      </c>
      <c r="F18" s="2">
        <v>0</v>
      </c>
      <c r="G18" s="2">
        <v>232714.07000000004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8">
        <f t="shared" si="0"/>
        <v>232714.07000000004</v>
      </c>
    </row>
    <row r="19" spans="1:17" ht="12.75" x14ac:dyDescent="0.2">
      <c r="A19" s="10">
        <v>209</v>
      </c>
      <c r="B19" s="6" t="s">
        <v>51</v>
      </c>
      <c r="C19" s="7">
        <v>0</v>
      </c>
      <c r="D19" s="7">
        <v>0</v>
      </c>
      <c r="E19" s="7">
        <v>0</v>
      </c>
      <c r="F19" s="7">
        <v>0</v>
      </c>
      <c r="G19" s="7">
        <v>47292.34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8">
        <f t="shared" si="0"/>
        <v>47292.34</v>
      </c>
    </row>
    <row r="20" spans="1:17" ht="12.75" x14ac:dyDescent="0.2">
      <c r="A20" s="11">
        <v>210</v>
      </c>
      <c r="B20" s="12" t="s">
        <v>52</v>
      </c>
      <c r="C20" s="2">
        <v>0</v>
      </c>
      <c r="D20" s="2">
        <v>0</v>
      </c>
      <c r="E20" s="2">
        <v>0</v>
      </c>
      <c r="F20" s="2">
        <v>0</v>
      </c>
      <c r="G20" s="2">
        <v>19094.640000000007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8">
        <f t="shared" si="0"/>
        <v>19094.640000000007</v>
      </c>
    </row>
    <row r="21" spans="1:17" ht="12.75" x14ac:dyDescent="0.2">
      <c r="A21" s="10">
        <v>211</v>
      </c>
      <c r="B21" s="6" t="s">
        <v>53</v>
      </c>
      <c r="C21" s="7">
        <v>0</v>
      </c>
      <c r="D21" s="7">
        <v>0</v>
      </c>
      <c r="E21" s="7">
        <v>0</v>
      </c>
      <c r="F21" s="7">
        <v>0</v>
      </c>
      <c r="G21" s="7">
        <v>32247.42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8">
        <f t="shared" si="0"/>
        <v>32247.42</v>
      </c>
    </row>
    <row r="22" spans="1:17" ht="12.75" x14ac:dyDescent="0.2">
      <c r="A22" s="13">
        <v>212</v>
      </c>
      <c r="B22" s="12" t="s">
        <v>54</v>
      </c>
      <c r="C22" s="2">
        <v>0</v>
      </c>
      <c r="D22" s="2">
        <v>0</v>
      </c>
      <c r="E22" s="2">
        <v>0</v>
      </c>
      <c r="F22" s="2">
        <v>0</v>
      </c>
      <c r="G22" s="2">
        <v>25075.779999999995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8">
        <f t="shared" si="0"/>
        <v>25075.779999999995</v>
      </c>
    </row>
    <row r="23" spans="1:17" ht="12.75" x14ac:dyDescent="0.2">
      <c r="A23" s="10">
        <v>220</v>
      </c>
      <c r="B23" s="6" t="s">
        <v>55</v>
      </c>
      <c r="C23" s="7">
        <v>0</v>
      </c>
      <c r="D23" s="7">
        <v>0</v>
      </c>
      <c r="E23" s="7">
        <v>0</v>
      </c>
      <c r="F23" s="7">
        <v>0</v>
      </c>
      <c r="G23" s="7">
        <v>155409.77999999997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8">
        <f t="shared" si="0"/>
        <v>155409.77999999997</v>
      </c>
    </row>
    <row r="24" spans="1:17" ht="12.75" x14ac:dyDescent="0.2">
      <c r="A24" s="11">
        <v>221</v>
      </c>
      <c r="B24" s="12" t="s">
        <v>56</v>
      </c>
      <c r="C24" s="2">
        <v>0</v>
      </c>
      <c r="D24" s="2">
        <v>0</v>
      </c>
      <c r="E24" s="2">
        <v>0</v>
      </c>
      <c r="F24" s="2">
        <v>0</v>
      </c>
      <c r="G24" s="2">
        <v>58170.97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8">
        <f t="shared" si="0"/>
        <v>58170.97</v>
      </c>
    </row>
    <row r="25" spans="1:17" ht="12.75" x14ac:dyDescent="0.2">
      <c r="A25" s="10">
        <v>224</v>
      </c>
      <c r="B25" s="6" t="s">
        <v>57</v>
      </c>
      <c r="C25" s="7">
        <v>0</v>
      </c>
      <c r="D25" s="7">
        <v>0</v>
      </c>
      <c r="E25" s="7">
        <v>0</v>
      </c>
      <c r="F25" s="7">
        <v>0</v>
      </c>
      <c r="G25" s="7">
        <v>92291.489999999976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8">
        <f t="shared" si="0"/>
        <v>92291.489999999976</v>
      </c>
    </row>
    <row r="26" spans="1:17" ht="12.75" x14ac:dyDescent="0.2">
      <c r="A26" s="13">
        <v>225</v>
      </c>
      <c r="B26" s="12" t="s">
        <v>58</v>
      </c>
      <c r="C26" s="2">
        <v>0</v>
      </c>
      <c r="D26" s="2">
        <v>0</v>
      </c>
      <c r="E26" s="2">
        <v>0</v>
      </c>
      <c r="F26" s="2">
        <v>0</v>
      </c>
      <c r="G26" s="2">
        <v>78847.569999999992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8">
        <f t="shared" si="0"/>
        <v>78847.569999999992</v>
      </c>
    </row>
    <row r="27" spans="1:17" ht="12.75" x14ac:dyDescent="0.2">
      <c r="A27" s="10">
        <v>226</v>
      </c>
      <c r="B27" s="6" t="s">
        <v>59</v>
      </c>
      <c r="C27" s="7">
        <v>0</v>
      </c>
      <c r="D27" s="7">
        <v>0</v>
      </c>
      <c r="E27" s="7">
        <v>0</v>
      </c>
      <c r="F27" s="7">
        <v>0</v>
      </c>
      <c r="G27" s="7">
        <v>312037.28000000026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8">
        <f t="shared" si="0"/>
        <v>312037.28000000026</v>
      </c>
    </row>
    <row r="28" spans="1:17" ht="12.75" x14ac:dyDescent="0.2">
      <c r="A28" s="11">
        <v>227</v>
      </c>
      <c r="B28" s="12" t="s">
        <v>60</v>
      </c>
      <c r="C28" s="2">
        <v>0</v>
      </c>
      <c r="D28" s="2">
        <v>0</v>
      </c>
      <c r="E28" s="2">
        <v>0</v>
      </c>
      <c r="F28" s="2">
        <v>0</v>
      </c>
      <c r="G28" s="2">
        <v>158138.25000000003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8">
        <f t="shared" si="0"/>
        <v>158138.25000000003</v>
      </c>
    </row>
    <row r="29" spans="1:17" ht="12.75" x14ac:dyDescent="0.2">
      <c r="A29" s="10">
        <v>230</v>
      </c>
      <c r="B29" s="6" t="s">
        <v>61</v>
      </c>
      <c r="C29" s="7">
        <v>0</v>
      </c>
      <c r="D29" s="7">
        <v>0</v>
      </c>
      <c r="E29" s="7">
        <v>0</v>
      </c>
      <c r="F29" s="7">
        <v>0</v>
      </c>
      <c r="G29" s="7">
        <v>169574.14999999997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8">
        <f t="shared" si="0"/>
        <v>169574.14999999997</v>
      </c>
    </row>
    <row r="30" spans="1:17" ht="12.75" x14ac:dyDescent="0.2">
      <c r="A30" s="13">
        <v>245</v>
      </c>
      <c r="B30" s="12" t="s">
        <v>62</v>
      </c>
      <c r="C30" s="2">
        <v>0</v>
      </c>
      <c r="D30" s="2">
        <v>0</v>
      </c>
      <c r="E30" s="2">
        <v>0</v>
      </c>
      <c r="F30" s="2">
        <v>0</v>
      </c>
      <c r="G30" s="2">
        <v>68599.11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8">
        <f t="shared" si="0"/>
        <v>68599.11</v>
      </c>
    </row>
    <row r="31" spans="1:17" ht="12.75" x14ac:dyDescent="0.2">
      <c r="A31" s="10">
        <v>267</v>
      </c>
      <c r="B31" s="6" t="s">
        <v>63</v>
      </c>
      <c r="C31" s="7">
        <v>0</v>
      </c>
      <c r="D31" s="7">
        <v>0</v>
      </c>
      <c r="E31" s="7">
        <v>0</v>
      </c>
      <c r="F31" s="7">
        <v>0</v>
      </c>
      <c r="G31" s="7">
        <v>67574.410000000018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8">
        <f t="shared" si="0"/>
        <v>67574.410000000018</v>
      </c>
    </row>
    <row r="32" spans="1:17" ht="12.75" x14ac:dyDescent="0.2">
      <c r="A32" s="14">
        <v>7100</v>
      </c>
      <c r="B32" s="15" t="s">
        <v>64</v>
      </c>
      <c r="C32" s="3">
        <v>9888.52</v>
      </c>
      <c r="D32" s="3">
        <v>2512</v>
      </c>
      <c r="E32" s="3">
        <v>0</v>
      </c>
      <c r="F32" s="3">
        <v>348</v>
      </c>
      <c r="G32" s="3">
        <v>399056.68000000005</v>
      </c>
      <c r="H32" s="3">
        <v>19468.039999999997</v>
      </c>
      <c r="I32" s="3">
        <v>2287</v>
      </c>
      <c r="J32" s="3">
        <v>3747.28</v>
      </c>
      <c r="K32" s="3">
        <v>0</v>
      </c>
      <c r="L32" s="3">
        <v>42143.170000000006</v>
      </c>
      <c r="M32" s="3">
        <v>6026.2</v>
      </c>
      <c r="N32" s="3">
        <v>0</v>
      </c>
      <c r="O32" s="3">
        <v>0</v>
      </c>
      <c r="P32" s="3">
        <v>2943.56</v>
      </c>
      <c r="Q32" s="8">
        <f t="shared" si="0"/>
        <v>488420.45000000007</v>
      </c>
    </row>
    <row r="33" spans="1:17" ht="12.75" x14ac:dyDescent="0.2">
      <c r="A33" s="53" t="s">
        <v>65</v>
      </c>
      <c r="B33" s="54"/>
      <c r="C33" s="19">
        <f t="shared" ref="C33:P33" si="1">SUM(C5:C32)</f>
        <v>9888.52</v>
      </c>
      <c r="D33" s="19">
        <f t="shared" si="1"/>
        <v>2512</v>
      </c>
      <c r="E33" s="19">
        <f t="shared" si="1"/>
        <v>0</v>
      </c>
      <c r="F33" s="19">
        <f t="shared" si="1"/>
        <v>348</v>
      </c>
      <c r="G33" s="19">
        <f t="shared" si="1"/>
        <v>3091829.2000000007</v>
      </c>
      <c r="H33" s="19">
        <f t="shared" si="1"/>
        <v>19468.039999999997</v>
      </c>
      <c r="I33" s="19">
        <f t="shared" si="1"/>
        <v>2287</v>
      </c>
      <c r="J33" s="19">
        <f t="shared" si="1"/>
        <v>3747.28</v>
      </c>
      <c r="K33" s="19">
        <f>SUM(K5:K32)</f>
        <v>0</v>
      </c>
      <c r="L33" s="19">
        <f t="shared" si="1"/>
        <v>48270.070000000007</v>
      </c>
      <c r="M33" s="19">
        <f t="shared" si="1"/>
        <v>6026.2</v>
      </c>
      <c r="N33" s="19">
        <f t="shared" si="1"/>
        <v>0</v>
      </c>
      <c r="O33" s="19">
        <f t="shared" si="1"/>
        <v>0</v>
      </c>
      <c r="P33" s="19">
        <f t="shared" si="1"/>
        <v>2943.56</v>
      </c>
      <c r="Q33" s="20">
        <f>SUM(Q5:Q32)</f>
        <v>3187319.8700000006</v>
      </c>
    </row>
    <row r="34" spans="1:17" x14ac:dyDescent="0.2">
      <c r="A34" s="16"/>
      <c r="B34" s="17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1"/>
    </row>
    <row r="35" spans="1:17" ht="12.75" x14ac:dyDescent="0.2">
      <c r="A35" s="10">
        <v>39</v>
      </c>
      <c r="B35" s="6" t="s">
        <v>66</v>
      </c>
      <c r="C35" s="7">
        <v>0</v>
      </c>
      <c r="D35" s="7">
        <v>0</v>
      </c>
      <c r="E35" s="7">
        <v>0</v>
      </c>
      <c r="F35" s="7">
        <v>0</v>
      </c>
      <c r="G35" s="7">
        <v>157527.72999999998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8">
        <f>SUM(C35:P35)</f>
        <v>157527.72999999998</v>
      </c>
    </row>
    <row r="36" spans="1:17" ht="12.75" x14ac:dyDescent="0.2">
      <c r="A36" s="13">
        <v>145</v>
      </c>
      <c r="B36" s="12" t="s">
        <v>67</v>
      </c>
      <c r="C36" s="2">
        <v>0</v>
      </c>
      <c r="D36" s="2">
        <v>0</v>
      </c>
      <c r="E36" s="2">
        <v>0</v>
      </c>
      <c r="F36" s="2">
        <v>0</v>
      </c>
      <c r="G36" s="2">
        <v>133002.85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8">
        <f t="shared" ref="Q36:Q41" si="2">SUM(C36:P36)</f>
        <v>133002.85</v>
      </c>
    </row>
    <row r="37" spans="1:17" ht="12.75" x14ac:dyDescent="0.2">
      <c r="A37" s="10">
        <v>155</v>
      </c>
      <c r="B37" s="6" t="s">
        <v>68</v>
      </c>
      <c r="C37" s="7">
        <v>0</v>
      </c>
      <c r="D37" s="7">
        <v>0</v>
      </c>
      <c r="E37" s="7">
        <v>0</v>
      </c>
      <c r="F37" s="7">
        <v>0</v>
      </c>
      <c r="G37" s="7">
        <v>107041.15000000002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8">
        <f t="shared" si="2"/>
        <v>107041.15000000002</v>
      </c>
    </row>
    <row r="38" spans="1:17" ht="12.75" x14ac:dyDescent="0.2">
      <c r="A38" s="13">
        <v>157</v>
      </c>
      <c r="B38" s="12" t="s">
        <v>69</v>
      </c>
      <c r="C38" s="2">
        <v>0</v>
      </c>
      <c r="D38" s="2">
        <v>0</v>
      </c>
      <c r="E38" s="2">
        <v>0</v>
      </c>
      <c r="F38" s="2">
        <v>0</v>
      </c>
      <c r="G38" s="2">
        <v>80591.37000000001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8">
        <f t="shared" si="2"/>
        <v>80591.37000000001</v>
      </c>
    </row>
    <row r="39" spans="1:17" ht="12.75" x14ac:dyDescent="0.2">
      <c r="A39" s="10">
        <v>158</v>
      </c>
      <c r="B39" s="6" t="s">
        <v>70</v>
      </c>
      <c r="C39" s="7">
        <v>0</v>
      </c>
      <c r="D39" s="7">
        <v>0</v>
      </c>
      <c r="E39" s="7">
        <v>0</v>
      </c>
      <c r="F39" s="7">
        <v>0</v>
      </c>
      <c r="G39" s="7">
        <v>84331.829999999987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8">
        <f t="shared" si="2"/>
        <v>84331.829999999987</v>
      </c>
    </row>
    <row r="40" spans="1:17" ht="12.75" x14ac:dyDescent="0.2">
      <c r="A40" s="13">
        <v>243</v>
      </c>
      <c r="B40" s="12" t="s">
        <v>71</v>
      </c>
      <c r="C40" s="2">
        <v>0</v>
      </c>
      <c r="D40" s="2">
        <v>0</v>
      </c>
      <c r="E40" s="2">
        <v>0</v>
      </c>
      <c r="F40" s="2">
        <v>0</v>
      </c>
      <c r="G40" s="2">
        <v>109222.39000000001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8">
        <f t="shared" si="2"/>
        <v>109222.39000000001</v>
      </c>
    </row>
    <row r="41" spans="1:17" ht="12.75" x14ac:dyDescent="0.2">
      <c r="A41" s="10">
        <v>530</v>
      </c>
      <c r="B41" s="6" t="s">
        <v>72</v>
      </c>
      <c r="C41" s="7">
        <v>29462.34</v>
      </c>
      <c r="D41" s="7">
        <v>0</v>
      </c>
      <c r="E41" s="7">
        <v>140</v>
      </c>
      <c r="F41" s="7">
        <v>1373</v>
      </c>
      <c r="G41" s="7">
        <v>0</v>
      </c>
      <c r="H41" s="7">
        <v>6317.28</v>
      </c>
      <c r="I41" s="7">
        <v>0</v>
      </c>
      <c r="J41" s="7">
        <v>2901.7799999999997</v>
      </c>
      <c r="K41" s="7">
        <v>1480.95</v>
      </c>
      <c r="L41" s="7">
        <v>52613.4</v>
      </c>
      <c r="M41" s="7">
        <v>0</v>
      </c>
      <c r="N41" s="7">
        <v>2552.29</v>
      </c>
      <c r="O41" s="7">
        <v>4368.5600000000004</v>
      </c>
      <c r="P41" s="7">
        <v>0</v>
      </c>
      <c r="Q41" s="8">
        <f t="shared" si="2"/>
        <v>101209.59999999999</v>
      </c>
    </row>
    <row r="42" spans="1:17" ht="12.75" x14ac:dyDescent="0.2">
      <c r="A42" s="55" t="s">
        <v>73</v>
      </c>
      <c r="B42" s="54"/>
      <c r="C42" s="21">
        <f t="shared" ref="C42:P42" si="3">SUM(C35:C41)</f>
        <v>29462.34</v>
      </c>
      <c r="D42" s="21">
        <f t="shared" si="3"/>
        <v>0</v>
      </c>
      <c r="E42" s="21">
        <f t="shared" si="3"/>
        <v>140</v>
      </c>
      <c r="F42" s="21">
        <f t="shared" si="3"/>
        <v>1373</v>
      </c>
      <c r="G42" s="21">
        <f t="shared" si="3"/>
        <v>671717.32</v>
      </c>
      <c r="H42" s="21">
        <f t="shared" si="3"/>
        <v>6317.28</v>
      </c>
      <c r="I42" s="21">
        <f>SUM(I35:I41)</f>
        <v>0</v>
      </c>
      <c r="J42" s="21">
        <f t="shared" si="3"/>
        <v>2901.7799999999997</v>
      </c>
      <c r="K42" s="21">
        <f t="shared" si="3"/>
        <v>1480.95</v>
      </c>
      <c r="L42" s="21">
        <f t="shared" si="3"/>
        <v>52613.4</v>
      </c>
      <c r="M42" s="21">
        <f>SUM(M35:M41)</f>
        <v>0</v>
      </c>
      <c r="N42" s="21">
        <f t="shared" si="3"/>
        <v>2552.29</v>
      </c>
      <c r="O42" s="21">
        <f t="shared" si="3"/>
        <v>4368.5600000000004</v>
      </c>
      <c r="P42" s="21">
        <f t="shared" si="3"/>
        <v>0</v>
      </c>
      <c r="Q42" s="20">
        <f>SUM(Q35:Q41)</f>
        <v>772926.91999999993</v>
      </c>
    </row>
    <row r="43" spans="1:17" ht="19.5" customHeight="1" x14ac:dyDescent="0.2">
      <c r="A43" s="56" t="s">
        <v>74</v>
      </c>
      <c r="B43" s="57"/>
      <c r="C43" s="26">
        <f t="shared" ref="C43:P43" si="4">SUM(C42+C33)</f>
        <v>39350.86</v>
      </c>
      <c r="D43" s="26">
        <f t="shared" si="4"/>
        <v>2512</v>
      </c>
      <c r="E43" s="26">
        <f t="shared" si="4"/>
        <v>140</v>
      </c>
      <c r="F43" s="26">
        <f t="shared" si="4"/>
        <v>1721</v>
      </c>
      <c r="G43" s="26">
        <f t="shared" si="4"/>
        <v>3763546.5200000005</v>
      </c>
      <c r="H43" s="26">
        <f t="shared" si="4"/>
        <v>25785.319999999996</v>
      </c>
      <c r="I43" s="26">
        <f>SUM(I42+I33)</f>
        <v>2287</v>
      </c>
      <c r="J43" s="26">
        <f t="shared" si="4"/>
        <v>6649.0599999999995</v>
      </c>
      <c r="K43" s="26">
        <f t="shared" si="4"/>
        <v>1480.95</v>
      </c>
      <c r="L43" s="26">
        <f t="shared" si="4"/>
        <v>100883.47</v>
      </c>
      <c r="M43" s="26">
        <f t="shared" si="4"/>
        <v>6026.2</v>
      </c>
      <c r="N43" s="26">
        <f t="shared" si="4"/>
        <v>2552.29</v>
      </c>
      <c r="O43" s="26">
        <f t="shared" si="4"/>
        <v>4368.5600000000004</v>
      </c>
      <c r="P43" s="26">
        <f t="shared" si="4"/>
        <v>2943.56</v>
      </c>
      <c r="Q43" s="22">
        <f>SUM(Q42+Q33)</f>
        <v>3960246.7900000005</v>
      </c>
    </row>
    <row r="45" spans="1:17" x14ac:dyDescent="0.2">
      <c r="Q45" s="1"/>
    </row>
    <row r="46" spans="1:17" x14ac:dyDescent="0.2">
      <c r="Q46" s="1"/>
    </row>
  </sheetData>
  <mergeCells count="5">
    <mergeCell ref="A33:B33"/>
    <mergeCell ref="A42:B42"/>
    <mergeCell ref="A43:B43"/>
    <mergeCell ref="A3:B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F5940"/>
  </sheetPr>
  <dimension ref="A3:AE46"/>
  <sheetViews>
    <sheetView showGridLines="0" topLeftCell="A7" zoomScale="85" zoomScaleNormal="85" workbookViewId="0">
      <pane xSplit="2" topLeftCell="C1" activePane="topRight" state="frozen"/>
      <selection activeCell="AE45" sqref="AE45"/>
      <selection pane="topRight" activeCell="AE45" sqref="AE45"/>
    </sheetView>
  </sheetViews>
  <sheetFormatPr baseColWidth="10" defaultRowHeight="12" x14ac:dyDescent="0.2"/>
  <cols>
    <col min="1" max="1" width="4.140625" style="18" customWidth="1"/>
    <col min="2" max="2" width="26.85546875" style="18" customWidth="1"/>
    <col min="3" max="30" width="18.7109375" style="5" hidden="1" customWidth="1"/>
    <col min="31" max="31" width="17.7109375" style="5" customWidth="1"/>
    <col min="32" max="16384" width="11.42578125" style="5"/>
  </cols>
  <sheetData>
    <row r="3" spans="1:31" ht="15.75" x14ac:dyDescent="0.2">
      <c r="A3" s="58" t="s">
        <v>36</v>
      </c>
      <c r="B3" s="59"/>
      <c r="C3" s="9" t="s">
        <v>34</v>
      </c>
      <c r="D3" s="9" t="s">
        <v>7</v>
      </c>
      <c r="E3" s="9" t="s">
        <v>6</v>
      </c>
      <c r="F3" s="9" t="s">
        <v>33</v>
      </c>
      <c r="G3" s="9" t="s">
        <v>13</v>
      </c>
      <c r="H3" s="9" t="s">
        <v>19</v>
      </c>
      <c r="I3" s="9" t="s">
        <v>28</v>
      </c>
      <c r="J3" s="9" t="s">
        <v>25</v>
      </c>
      <c r="K3" s="9" t="s">
        <v>35</v>
      </c>
      <c r="L3" s="9" t="s">
        <v>31</v>
      </c>
      <c r="M3" s="9" t="s">
        <v>14</v>
      </c>
      <c r="N3" s="9" t="s">
        <v>34</v>
      </c>
      <c r="O3" s="9" t="s">
        <v>7</v>
      </c>
      <c r="P3" s="9" t="s">
        <v>6</v>
      </c>
      <c r="Q3" s="9" t="s">
        <v>15</v>
      </c>
      <c r="R3" s="9" t="s">
        <v>4</v>
      </c>
      <c r="S3" s="9" t="s">
        <v>29</v>
      </c>
      <c r="T3" s="9" t="s">
        <v>28</v>
      </c>
      <c r="U3" s="9" t="s">
        <v>10</v>
      </c>
      <c r="V3" s="9" t="s">
        <v>25</v>
      </c>
      <c r="W3" s="9" t="s">
        <v>24</v>
      </c>
      <c r="X3" s="9" t="s">
        <v>16</v>
      </c>
      <c r="Y3" s="9" t="s">
        <v>31</v>
      </c>
      <c r="Z3" s="9" t="s">
        <v>14</v>
      </c>
      <c r="AA3" s="9" t="s">
        <v>2</v>
      </c>
      <c r="AB3" s="9" t="s">
        <v>1</v>
      </c>
      <c r="AC3" s="9" t="s">
        <v>20</v>
      </c>
      <c r="AD3" s="9" t="s">
        <v>0</v>
      </c>
      <c r="AE3" s="62" t="s">
        <v>75</v>
      </c>
    </row>
    <row r="4" spans="1:31" ht="78.75" customHeight="1" x14ac:dyDescent="0.2">
      <c r="A4" s="60"/>
      <c r="B4" s="61"/>
      <c r="C4" s="24" t="s">
        <v>88</v>
      </c>
      <c r="D4" s="24" t="s">
        <v>105</v>
      </c>
      <c r="E4" s="24" t="s">
        <v>108</v>
      </c>
      <c r="F4" s="24" t="s">
        <v>109</v>
      </c>
      <c r="G4" s="24" t="s">
        <v>110</v>
      </c>
      <c r="H4" s="24" t="s">
        <v>111</v>
      </c>
      <c r="I4" s="24" t="s">
        <v>76</v>
      </c>
      <c r="J4" s="24" t="s">
        <v>112</v>
      </c>
      <c r="K4" s="24" t="s">
        <v>113</v>
      </c>
      <c r="L4" s="24" t="s">
        <v>77</v>
      </c>
      <c r="M4" s="24" t="s">
        <v>114</v>
      </c>
      <c r="N4" s="24" t="s">
        <v>88</v>
      </c>
      <c r="O4" s="24" t="s">
        <v>105</v>
      </c>
      <c r="P4" s="24" t="s">
        <v>106</v>
      </c>
      <c r="Q4" s="24" t="s">
        <v>107</v>
      </c>
      <c r="R4" s="24" t="s">
        <v>89</v>
      </c>
      <c r="S4" s="24" t="s">
        <v>90</v>
      </c>
      <c r="T4" s="24" t="s">
        <v>76</v>
      </c>
      <c r="U4" s="24" t="s">
        <v>91</v>
      </c>
      <c r="V4" s="24" t="s">
        <v>92</v>
      </c>
      <c r="W4" s="24" t="s">
        <v>93</v>
      </c>
      <c r="X4" s="24" t="s">
        <v>94</v>
      </c>
      <c r="Y4" s="24" t="s">
        <v>77</v>
      </c>
      <c r="Z4" s="24" t="s">
        <v>95</v>
      </c>
      <c r="AA4" s="24" t="s">
        <v>96</v>
      </c>
      <c r="AB4" s="24" t="s">
        <v>97</v>
      </c>
      <c r="AC4" s="24" t="s">
        <v>98</v>
      </c>
      <c r="AD4" s="24" t="s">
        <v>99</v>
      </c>
      <c r="AE4" s="63"/>
    </row>
    <row r="5" spans="1:31" ht="12.75" x14ac:dyDescent="0.2">
      <c r="A5" s="10">
        <v>2</v>
      </c>
      <c r="B5" s="6" t="s">
        <v>37</v>
      </c>
      <c r="C5" s="7">
        <v>360381</v>
      </c>
      <c r="D5" s="7">
        <v>197572</v>
      </c>
      <c r="E5" s="7">
        <v>10814.49</v>
      </c>
      <c r="F5" s="7">
        <v>20545.199999999997</v>
      </c>
      <c r="G5" s="7">
        <v>0</v>
      </c>
      <c r="H5" s="7">
        <v>73305.09</v>
      </c>
      <c r="I5" s="7">
        <v>395907.51999999996</v>
      </c>
      <c r="J5" s="25">
        <v>27421.43</v>
      </c>
      <c r="K5" s="7">
        <v>281990.68</v>
      </c>
      <c r="L5" s="7">
        <v>38088.379999999997</v>
      </c>
      <c r="M5" s="7">
        <v>0</v>
      </c>
      <c r="N5" s="7">
        <v>35824</v>
      </c>
      <c r="O5" s="7">
        <v>0</v>
      </c>
      <c r="P5" s="7">
        <v>0</v>
      </c>
      <c r="Q5" s="7">
        <v>0</v>
      </c>
      <c r="R5" s="7">
        <v>351880.92000000004</v>
      </c>
      <c r="S5" s="7">
        <v>0</v>
      </c>
      <c r="T5" s="7">
        <v>90566.049999999988</v>
      </c>
      <c r="U5" s="7">
        <v>0</v>
      </c>
      <c r="V5" s="7">
        <v>29070.58</v>
      </c>
      <c r="W5" s="25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8">
        <f>SUM(C5:AD5)</f>
        <v>1913367.3399999996</v>
      </c>
    </row>
    <row r="6" spans="1:31" ht="12.75" x14ac:dyDescent="0.2">
      <c r="A6" s="11">
        <v>3</v>
      </c>
      <c r="B6" s="12" t="s">
        <v>38</v>
      </c>
      <c r="C6" s="2">
        <v>277015</v>
      </c>
      <c r="D6" s="2">
        <v>139413</v>
      </c>
      <c r="E6" s="2">
        <v>10354.500000000002</v>
      </c>
      <c r="F6" s="2">
        <v>20545.199999999997</v>
      </c>
      <c r="G6" s="2">
        <v>0</v>
      </c>
      <c r="H6" s="2">
        <v>73741.649999999994</v>
      </c>
      <c r="I6" s="2">
        <v>559455.07000000007</v>
      </c>
      <c r="J6" s="2">
        <v>25422.49</v>
      </c>
      <c r="K6" s="2">
        <v>312970.17</v>
      </c>
      <c r="L6" s="2">
        <v>65737.39</v>
      </c>
      <c r="M6" s="2">
        <v>0</v>
      </c>
      <c r="N6" s="2">
        <v>26367</v>
      </c>
      <c r="O6" s="2">
        <v>0</v>
      </c>
      <c r="P6" s="2">
        <v>0</v>
      </c>
      <c r="Q6" s="2">
        <v>0</v>
      </c>
      <c r="R6" s="2">
        <v>296413.42</v>
      </c>
      <c r="S6" s="2">
        <v>0</v>
      </c>
      <c r="T6" s="2">
        <v>162708.81999999998</v>
      </c>
      <c r="U6" s="2">
        <v>0</v>
      </c>
      <c r="V6" s="2">
        <v>60908.08</v>
      </c>
      <c r="W6" s="2">
        <v>0</v>
      </c>
      <c r="X6" s="2">
        <v>0</v>
      </c>
      <c r="Y6" s="2">
        <v>0</v>
      </c>
      <c r="Z6" s="2">
        <v>0</v>
      </c>
      <c r="AA6" s="2">
        <v>164</v>
      </c>
      <c r="AB6" s="2">
        <v>2715</v>
      </c>
      <c r="AC6" s="2">
        <v>0</v>
      </c>
      <c r="AD6" s="2">
        <v>0</v>
      </c>
      <c r="AE6" s="8">
        <f>SUM(C6:AD6)</f>
        <v>2033930.7899999998</v>
      </c>
    </row>
    <row r="7" spans="1:31" ht="12.75" x14ac:dyDescent="0.2">
      <c r="A7" s="10">
        <v>4</v>
      </c>
      <c r="B7" s="6" t="s">
        <v>39</v>
      </c>
      <c r="C7" s="7">
        <v>288232</v>
      </c>
      <c r="D7" s="7">
        <v>345852</v>
      </c>
      <c r="E7" s="7">
        <v>12520.29</v>
      </c>
      <c r="F7" s="7">
        <v>17806.079999999998</v>
      </c>
      <c r="G7" s="7">
        <v>0</v>
      </c>
      <c r="H7" s="7">
        <v>117713.84999999999</v>
      </c>
      <c r="I7" s="7">
        <v>366505.45999999996</v>
      </c>
      <c r="J7" s="7">
        <v>78633.719999999987</v>
      </c>
      <c r="K7" s="7">
        <v>246916.94</v>
      </c>
      <c r="L7" s="7">
        <v>112413.23</v>
      </c>
      <c r="M7" s="7">
        <v>0</v>
      </c>
      <c r="N7" s="7">
        <v>24472</v>
      </c>
      <c r="O7" s="7">
        <v>0</v>
      </c>
      <c r="P7" s="7">
        <v>0</v>
      </c>
      <c r="Q7" s="7">
        <v>0</v>
      </c>
      <c r="R7" s="7">
        <v>72332.390000000014</v>
      </c>
      <c r="S7" s="7">
        <v>0</v>
      </c>
      <c r="T7" s="7">
        <v>77712.510000000009</v>
      </c>
      <c r="U7" s="7">
        <v>0</v>
      </c>
      <c r="V7" s="7">
        <v>26725.200000000001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">
        <f t="shared" ref="AE7:AE32" si="0">SUM(C7:AD7)</f>
        <v>1787835.67</v>
      </c>
    </row>
    <row r="8" spans="1:31" ht="12.75" x14ac:dyDescent="0.2">
      <c r="A8" s="13">
        <v>11</v>
      </c>
      <c r="B8" s="12" t="s">
        <v>40</v>
      </c>
      <c r="C8" s="2">
        <v>344023</v>
      </c>
      <c r="D8" s="2">
        <v>35077</v>
      </c>
      <c r="E8" s="2">
        <v>12533.86</v>
      </c>
      <c r="F8" s="2">
        <v>20545.199999999997</v>
      </c>
      <c r="G8" s="2">
        <v>0</v>
      </c>
      <c r="H8" s="2">
        <v>91192.9</v>
      </c>
      <c r="I8" s="2">
        <v>425102.74000000005</v>
      </c>
      <c r="J8" s="2">
        <v>29686.579999999998</v>
      </c>
      <c r="K8" s="2">
        <v>251420.61</v>
      </c>
      <c r="L8" s="2">
        <v>53780.680000000008</v>
      </c>
      <c r="M8" s="2">
        <v>0</v>
      </c>
      <c r="N8" s="2">
        <v>45334</v>
      </c>
      <c r="O8" s="2">
        <v>0</v>
      </c>
      <c r="P8" s="2">
        <v>0</v>
      </c>
      <c r="Q8" s="2">
        <v>0</v>
      </c>
      <c r="R8" s="2">
        <v>151198.77000000005</v>
      </c>
      <c r="S8" s="2">
        <v>0</v>
      </c>
      <c r="T8" s="2">
        <v>97368.340000000011</v>
      </c>
      <c r="U8" s="2">
        <v>0</v>
      </c>
      <c r="V8" s="2">
        <v>120968.13999999998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8">
        <f t="shared" si="0"/>
        <v>1678231.8199999998</v>
      </c>
    </row>
    <row r="9" spans="1:31" ht="12.75" x14ac:dyDescent="0.2">
      <c r="A9" s="10">
        <v>12</v>
      </c>
      <c r="B9" s="6" t="s">
        <v>41</v>
      </c>
      <c r="C9" s="7">
        <v>277576</v>
      </c>
      <c r="D9" s="7">
        <v>360767</v>
      </c>
      <c r="E9" s="7">
        <v>12033.259999999998</v>
      </c>
      <c r="F9" s="7">
        <v>20545.199999999997</v>
      </c>
      <c r="G9" s="7">
        <v>0</v>
      </c>
      <c r="H9" s="7">
        <v>68871.459999999992</v>
      </c>
      <c r="I9" s="7">
        <v>323977.02999999997</v>
      </c>
      <c r="J9" s="7">
        <v>154608.63</v>
      </c>
      <c r="K9" s="7">
        <v>280353.02</v>
      </c>
      <c r="L9" s="7">
        <v>13509.52</v>
      </c>
      <c r="M9" s="7">
        <v>0</v>
      </c>
      <c r="N9" s="7">
        <v>24758</v>
      </c>
      <c r="O9" s="7">
        <v>0</v>
      </c>
      <c r="P9" s="7">
        <v>0</v>
      </c>
      <c r="Q9" s="7">
        <v>0</v>
      </c>
      <c r="R9" s="7">
        <v>58613.610000000015</v>
      </c>
      <c r="S9" s="7">
        <v>0</v>
      </c>
      <c r="T9" s="7">
        <v>106177.3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8">
        <f t="shared" si="0"/>
        <v>1701790.0300000003</v>
      </c>
    </row>
    <row r="10" spans="1:31" ht="12.75" x14ac:dyDescent="0.2">
      <c r="A10" s="11">
        <v>15</v>
      </c>
      <c r="B10" s="12" t="s">
        <v>42</v>
      </c>
      <c r="C10" s="2">
        <v>262927</v>
      </c>
      <c r="D10" s="2">
        <v>163170</v>
      </c>
      <c r="E10" s="2">
        <v>14364.029999999999</v>
      </c>
      <c r="F10" s="2">
        <v>20545.219999999998</v>
      </c>
      <c r="G10" s="2">
        <v>0</v>
      </c>
      <c r="H10" s="2">
        <v>119926.32999999999</v>
      </c>
      <c r="I10" s="2">
        <v>406696.02999999997</v>
      </c>
      <c r="J10" s="2">
        <v>75232.740000000005</v>
      </c>
      <c r="K10" s="2">
        <v>304781.69</v>
      </c>
      <c r="L10" s="2">
        <v>12838.07</v>
      </c>
      <c r="M10" s="2">
        <v>0</v>
      </c>
      <c r="N10" s="2">
        <v>25705</v>
      </c>
      <c r="O10" s="2">
        <v>0</v>
      </c>
      <c r="P10" s="2">
        <v>0</v>
      </c>
      <c r="Q10" s="2">
        <v>0</v>
      </c>
      <c r="R10" s="2">
        <v>78160.12</v>
      </c>
      <c r="S10" s="2">
        <v>0</v>
      </c>
      <c r="T10" s="2">
        <v>119164.81</v>
      </c>
      <c r="U10" s="2">
        <v>0</v>
      </c>
      <c r="V10" s="2">
        <v>154434.65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8">
        <f t="shared" si="0"/>
        <v>1757945.69</v>
      </c>
    </row>
    <row r="11" spans="1:31" ht="12.75" x14ac:dyDescent="0.2">
      <c r="A11" s="10">
        <v>106</v>
      </c>
      <c r="B11" s="6" t="s">
        <v>43</v>
      </c>
      <c r="C11" s="7">
        <v>252562</v>
      </c>
      <c r="D11" s="7">
        <v>357661</v>
      </c>
      <c r="E11" s="7">
        <v>11057.059999999998</v>
      </c>
      <c r="F11" s="7">
        <v>17806.079999999998</v>
      </c>
      <c r="G11" s="7">
        <v>0</v>
      </c>
      <c r="H11" s="7">
        <v>101952.37</v>
      </c>
      <c r="I11" s="7">
        <v>352682.45</v>
      </c>
      <c r="J11" s="7">
        <v>30711.55</v>
      </c>
      <c r="K11" s="7">
        <v>237090.75</v>
      </c>
      <c r="L11" s="7">
        <v>31350.82</v>
      </c>
      <c r="M11" s="7">
        <v>0</v>
      </c>
      <c r="N11" s="7">
        <v>29970</v>
      </c>
      <c r="O11" s="7">
        <v>0</v>
      </c>
      <c r="P11" s="7">
        <v>0</v>
      </c>
      <c r="Q11" s="7">
        <v>0</v>
      </c>
      <c r="R11" s="7">
        <v>178857.25000000003</v>
      </c>
      <c r="S11" s="7">
        <v>0</v>
      </c>
      <c r="T11" s="7">
        <v>80697.560000000012</v>
      </c>
      <c r="U11" s="7">
        <v>0</v>
      </c>
      <c r="V11" s="7">
        <v>157711.65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8">
        <f t="shared" si="0"/>
        <v>1840110.54</v>
      </c>
    </row>
    <row r="12" spans="1:31" ht="12.75" x14ac:dyDescent="0.2">
      <c r="A12" s="13">
        <v>132</v>
      </c>
      <c r="B12" s="12" t="s">
        <v>44</v>
      </c>
      <c r="C12" s="2">
        <v>240777</v>
      </c>
      <c r="D12" s="2">
        <v>111016</v>
      </c>
      <c r="E12" s="2">
        <v>13329.2</v>
      </c>
      <c r="F12" s="2">
        <v>17806.079999999998</v>
      </c>
      <c r="G12" s="2">
        <v>0</v>
      </c>
      <c r="H12" s="2">
        <v>126248.09999999999</v>
      </c>
      <c r="I12" s="2">
        <v>334865.60000000003</v>
      </c>
      <c r="J12" s="2">
        <v>59117.090000000004</v>
      </c>
      <c r="K12" s="2">
        <v>251420.61</v>
      </c>
      <c r="L12" s="2">
        <v>49725.110000000008</v>
      </c>
      <c r="M12" s="2">
        <v>0</v>
      </c>
      <c r="N12" s="2">
        <v>22609</v>
      </c>
      <c r="O12" s="2">
        <v>0</v>
      </c>
      <c r="P12" s="2">
        <v>0</v>
      </c>
      <c r="Q12" s="2">
        <v>0</v>
      </c>
      <c r="R12" s="2">
        <v>215027.51</v>
      </c>
      <c r="S12" s="2">
        <v>0</v>
      </c>
      <c r="T12" s="2">
        <v>63916.12</v>
      </c>
      <c r="U12" s="2">
        <v>0</v>
      </c>
      <c r="V12" s="2">
        <v>67115.150000000009</v>
      </c>
      <c r="W12" s="2">
        <v>0</v>
      </c>
      <c r="X12" s="2">
        <v>0</v>
      </c>
      <c r="Y12" s="2">
        <v>0</v>
      </c>
      <c r="Z12" s="2">
        <v>0</v>
      </c>
      <c r="AA12" s="2">
        <v>485</v>
      </c>
      <c r="AB12" s="2">
        <v>6200.75</v>
      </c>
      <c r="AC12" s="2">
        <v>0</v>
      </c>
      <c r="AD12" s="2">
        <v>3849</v>
      </c>
      <c r="AE12" s="8">
        <f t="shared" si="0"/>
        <v>1583507.32</v>
      </c>
    </row>
    <row r="13" spans="1:31" ht="12.75" x14ac:dyDescent="0.2">
      <c r="A13" s="10">
        <v>161</v>
      </c>
      <c r="B13" s="6" t="s">
        <v>45</v>
      </c>
      <c r="C13" s="7">
        <v>173799</v>
      </c>
      <c r="D13" s="7">
        <v>149032</v>
      </c>
      <c r="E13" s="7">
        <v>11241.91</v>
      </c>
      <c r="F13" s="7">
        <v>20545.199999999997</v>
      </c>
      <c r="G13" s="7">
        <v>0</v>
      </c>
      <c r="H13" s="7">
        <v>133388.47999999998</v>
      </c>
      <c r="I13" s="7">
        <v>361656.03</v>
      </c>
      <c r="J13" s="7">
        <v>0</v>
      </c>
      <c r="K13" s="7">
        <v>297002.62</v>
      </c>
      <c r="L13" s="7">
        <v>83716.56</v>
      </c>
      <c r="M13" s="7">
        <v>0</v>
      </c>
      <c r="N13" s="7">
        <v>14614</v>
      </c>
      <c r="O13" s="7">
        <v>0</v>
      </c>
      <c r="P13" s="7">
        <v>0</v>
      </c>
      <c r="Q13" s="7">
        <v>0</v>
      </c>
      <c r="R13" s="7">
        <v>130575.78000000001</v>
      </c>
      <c r="S13" s="7">
        <v>0</v>
      </c>
      <c r="T13" s="7">
        <v>79155.34</v>
      </c>
      <c r="U13" s="7">
        <v>0</v>
      </c>
      <c r="V13" s="7">
        <v>68908.2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8">
        <f t="shared" si="0"/>
        <v>1523635.12</v>
      </c>
    </row>
    <row r="14" spans="1:31" ht="12.75" x14ac:dyDescent="0.2">
      <c r="A14" s="11">
        <v>166</v>
      </c>
      <c r="B14" s="12" t="s">
        <v>46</v>
      </c>
      <c r="C14" s="2">
        <v>214661</v>
      </c>
      <c r="D14" s="2">
        <v>164644</v>
      </c>
      <c r="E14" s="2">
        <v>11072.84</v>
      </c>
      <c r="F14" s="2">
        <v>20545.199999999997</v>
      </c>
      <c r="G14" s="2">
        <v>0</v>
      </c>
      <c r="H14" s="2">
        <v>125469.06</v>
      </c>
      <c r="I14" s="2">
        <v>318155.99</v>
      </c>
      <c r="J14" s="2">
        <v>35224.660000000003</v>
      </c>
      <c r="K14" s="2">
        <v>282195.39</v>
      </c>
      <c r="L14" s="2">
        <v>21638.43</v>
      </c>
      <c r="M14" s="2">
        <v>0</v>
      </c>
      <c r="N14" s="2">
        <v>18936</v>
      </c>
      <c r="O14" s="2">
        <v>0</v>
      </c>
      <c r="P14" s="2">
        <v>0</v>
      </c>
      <c r="Q14" s="2">
        <v>0</v>
      </c>
      <c r="R14" s="2">
        <v>196041.61</v>
      </c>
      <c r="S14" s="2">
        <v>0</v>
      </c>
      <c r="T14" s="2">
        <v>53451.590000000004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8">
        <f t="shared" si="0"/>
        <v>1462035.7700000003</v>
      </c>
    </row>
    <row r="15" spans="1:31" ht="12.75" x14ac:dyDescent="0.2">
      <c r="A15" s="10">
        <v>186</v>
      </c>
      <c r="B15" s="6" t="s">
        <v>47</v>
      </c>
      <c r="C15" s="7">
        <v>320918</v>
      </c>
      <c r="D15" s="7">
        <v>325603</v>
      </c>
      <c r="E15" s="7">
        <v>10589.519999999999</v>
      </c>
      <c r="F15" s="7">
        <v>20545.199999999997</v>
      </c>
      <c r="G15" s="7">
        <v>0</v>
      </c>
      <c r="H15" s="7">
        <v>85350.689999999988</v>
      </c>
      <c r="I15" s="7">
        <v>380744.61</v>
      </c>
      <c r="J15" s="7">
        <v>9864.48</v>
      </c>
      <c r="K15" s="7">
        <v>312765.45999999996</v>
      </c>
      <c r="L15" s="7">
        <v>46593.589999999989</v>
      </c>
      <c r="M15" s="7">
        <v>0</v>
      </c>
      <c r="N15" s="7">
        <v>28789</v>
      </c>
      <c r="O15" s="7">
        <v>0</v>
      </c>
      <c r="P15" s="7">
        <v>0</v>
      </c>
      <c r="Q15" s="7">
        <v>0</v>
      </c>
      <c r="R15" s="7">
        <v>371369.75000000006</v>
      </c>
      <c r="S15" s="7">
        <v>0</v>
      </c>
      <c r="T15" s="7">
        <v>135903.35999999999</v>
      </c>
      <c r="U15" s="7">
        <v>0</v>
      </c>
      <c r="V15" s="7">
        <v>81562.509999999995</v>
      </c>
      <c r="W15" s="7">
        <v>3967.2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8">
        <f t="shared" si="0"/>
        <v>2134566.37</v>
      </c>
    </row>
    <row r="16" spans="1:31" ht="12.75" x14ac:dyDescent="0.2">
      <c r="A16" s="13">
        <v>189</v>
      </c>
      <c r="B16" s="12" t="s">
        <v>48</v>
      </c>
      <c r="C16" s="2">
        <v>324025</v>
      </c>
      <c r="D16" s="2">
        <v>177868</v>
      </c>
      <c r="E16" s="2">
        <v>14115.789999999997</v>
      </c>
      <c r="F16" s="2">
        <v>20545.199999999997</v>
      </c>
      <c r="G16" s="2">
        <v>0</v>
      </c>
      <c r="H16" s="2">
        <v>118677.16999999998</v>
      </c>
      <c r="I16" s="2">
        <v>431124.58999999997</v>
      </c>
      <c r="J16" s="2">
        <v>99722.73</v>
      </c>
      <c r="K16" s="2">
        <v>273802.19</v>
      </c>
      <c r="L16" s="2">
        <v>81327.38</v>
      </c>
      <c r="M16" s="2">
        <v>0</v>
      </c>
      <c r="N16" s="2">
        <v>30126</v>
      </c>
      <c r="O16" s="2">
        <v>0</v>
      </c>
      <c r="P16" s="2">
        <v>0</v>
      </c>
      <c r="Q16" s="2">
        <v>0</v>
      </c>
      <c r="R16" s="2">
        <v>379676.59999999986</v>
      </c>
      <c r="S16" s="2">
        <v>0</v>
      </c>
      <c r="T16" s="2">
        <v>103769.33</v>
      </c>
      <c r="U16" s="2">
        <v>0</v>
      </c>
      <c r="V16" s="2">
        <v>258873.83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8">
        <f t="shared" si="0"/>
        <v>2313653.8099999996</v>
      </c>
    </row>
    <row r="17" spans="1:31" ht="12.75" x14ac:dyDescent="0.2">
      <c r="A17" s="10">
        <v>195</v>
      </c>
      <c r="B17" s="6" t="s">
        <v>49</v>
      </c>
      <c r="C17" s="7">
        <v>271274</v>
      </c>
      <c r="D17" s="7">
        <v>262862</v>
      </c>
      <c r="E17" s="7">
        <v>10206.18</v>
      </c>
      <c r="F17" s="7">
        <v>20545.199999999997</v>
      </c>
      <c r="G17" s="7">
        <v>0</v>
      </c>
      <c r="H17" s="7">
        <v>108245.75</v>
      </c>
      <c r="I17" s="7">
        <v>370051.95999999996</v>
      </c>
      <c r="J17" s="7">
        <v>111090.83000000002</v>
      </c>
      <c r="K17" s="7">
        <v>312970.17</v>
      </c>
      <c r="L17" s="7">
        <v>59313.19999999999</v>
      </c>
      <c r="M17" s="7">
        <v>0</v>
      </c>
      <c r="N17" s="7">
        <v>25660</v>
      </c>
      <c r="O17" s="7">
        <v>0</v>
      </c>
      <c r="P17" s="7">
        <v>0</v>
      </c>
      <c r="Q17" s="7">
        <v>0</v>
      </c>
      <c r="R17" s="7">
        <v>262202.16000000003</v>
      </c>
      <c r="S17" s="7">
        <v>0</v>
      </c>
      <c r="T17" s="7">
        <v>87510.23000000001</v>
      </c>
      <c r="U17" s="7">
        <v>0</v>
      </c>
      <c r="V17" s="7">
        <v>6729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8">
        <f>SUM(C17:AD17)</f>
        <v>1908660.6799999997</v>
      </c>
    </row>
    <row r="18" spans="1:31" ht="12.75" x14ac:dyDescent="0.2">
      <c r="A18" s="11">
        <v>196</v>
      </c>
      <c r="B18" s="12" t="s">
        <v>50</v>
      </c>
      <c r="C18" s="2">
        <v>232120</v>
      </c>
      <c r="D18" s="2">
        <v>147370</v>
      </c>
      <c r="E18" s="2">
        <v>14902.919999999998</v>
      </c>
      <c r="F18" s="2">
        <v>20545.199999999997</v>
      </c>
      <c r="G18" s="2">
        <v>0</v>
      </c>
      <c r="H18" s="2">
        <v>95819.38</v>
      </c>
      <c r="I18" s="2">
        <v>491332.99999999994</v>
      </c>
      <c r="J18" s="2">
        <v>0</v>
      </c>
      <c r="K18" s="2">
        <v>307647.66000000003</v>
      </c>
      <c r="L18" s="2">
        <v>68477.920000000013</v>
      </c>
      <c r="M18" s="2">
        <v>0</v>
      </c>
      <c r="N18" s="2">
        <v>17639</v>
      </c>
      <c r="O18" s="2">
        <v>0</v>
      </c>
      <c r="P18" s="2">
        <v>0</v>
      </c>
      <c r="Q18" s="2">
        <v>0</v>
      </c>
      <c r="R18" s="2">
        <v>337078.96</v>
      </c>
      <c r="S18" s="2">
        <v>0</v>
      </c>
      <c r="T18" s="2">
        <v>140934.60999999999</v>
      </c>
      <c r="U18" s="2">
        <v>0</v>
      </c>
      <c r="V18" s="2">
        <v>18736.77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8">
        <f t="shared" si="0"/>
        <v>1892605.42</v>
      </c>
    </row>
    <row r="19" spans="1:31" ht="12.75" x14ac:dyDescent="0.2">
      <c r="A19" s="10">
        <v>209</v>
      </c>
      <c r="B19" s="6" t="s">
        <v>51</v>
      </c>
      <c r="C19" s="7">
        <v>312416</v>
      </c>
      <c r="D19" s="7">
        <v>241787</v>
      </c>
      <c r="E19" s="7">
        <v>11762.049999999997</v>
      </c>
      <c r="F19" s="7">
        <v>20545.199999999997</v>
      </c>
      <c r="G19" s="7">
        <v>0</v>
      </c>
      <c r="H19" s="7">
        <v>104294.47999999998</v>
      </c>
      <c r="I19" s="7">
        <v>307900.55000000005</v>
      </c>
      <c r="J19" s="7">
        <v>0</v>
      </c>
      <c r="K19" s="7">
        <v>309694.77</v>
      </c>
      <c r="L19" s="7">
        <v>28605.47</v>
      </c>
      <c r="M19" s="7">
        <v>0</v>
      </c>
      <c r="N19" s="7">
        <v>30531</v>
      </c>
      <c r="O19" s="7">
        <v>0</v>
      </c>
      <c r="P19" s="7">
        <v>0</v>
      </c>
      <c r="Q19" s="7">
        <v>0</v>
      </c>
      <c r="R19" s="7">
        <v>80311.919999999984</v>
      </c>
      <c r="S19" s="7">
        <v>0</v>
      </c>
      <c r="T19" s="7">
        <v>68059.360000000001</v>
      </c>
      <c r="U19" s="7">
        <v>0</v>
      </c>
      <c r="V19" s="7">
        <v>36454.949999999997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8">
        <f t="shared" si="0"/>
        <v>1552362.75</v>
      </c>
    </row>
    <row r="20" spans="1:31" ht="12.75" x14ac:dyDescent="0.2">
      <c r="A20" s="11">
        <v>210</v>
      </c>
      <c r="B20" s="12" t="s">
        <v>52</v>
      </c>
      <c r="C20" s="2">
        <v>327747</v>
      </c>
      <c r="D20" s="2">
        <v>263089</v>
      </c>
      <c r="E20" s="2">
        <v>12439.019999999999</v>
      </c>
      <c r="F20" s="2">
        <v>20545.199999999997</v>
      </c>
      <c r="G20" s="2">
        <v>0</v>
      </c>
      <c r="H20" s="2">
        <v>102876.19</v>
      </c>
      <c r="I20" s="2">
        <v>418736.89999999997</v>
      </c>
      <c r="J20" s="2">
        <v>42856.299999999996</v>
      </c>
      <c r="K20" s="2">
        <v>374519.76</v>
      </c>
      <c r="L20" s="2">
        <v>19942.489999999998</v>
      </c>
      <c r="M20" s="2">
        <v>0</v>
      </c>
      <c r="N20" s="2">
        <v>27051</v>
      </c>
      <c r="O20" s="2">
        <v>0</v>
      </c>
      <c r="P20" s="2">
        <v>0</v>
      </c>
      <c r="Q20" s="2">
        <v>0</v>
      </c>
      <c r="R20" s="2">
        <v>225624.23</v>
      </c>
      <c r="S20" s="2">
        <v>0</v>
      </c>
      <c r="T20" s="2">
        <v>133675.22</v>
      </c>
      <c r="U20" s="2">
        <v>0</v>
      </c>
      <c r="V20" s="2">
        <v>54897.25</v>
      </c>
      <c r="W20" s="2">
        <v>1346.4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8">
        <f t="shared" si="0"/>
        <v>2025345.9599999997</v>
      </c>
    </row>
    <row r="21" spans="1:31" ht="12.75" x14ac:dyDescent="0.2">
      <c r="A21" s="10">
        <v>211</v>
      </c>
      <c r="B21" s="6" t="s">
        <v>53</v>
      </c>
      <c r="C21" s="7">
        <v>208138</v>
      </c>
      <c r="D21" s="7">
        <v>323983</v>
      </c>
      <c r="E21" s="7">
        <v>11359.54</v>
      </c>
      <c r="F21" s="7">
        <v>20545.199999999997</v>
      </c>
      <c r="G21" s="7">
        <v>0</v>
      </c>
      <c r="H21" s="7">
        <v>103740.29000000001</v>
      </c>
      <c r="I21" s="7">
        <v>374941.58</v>
      </c>
      <c r="J21" s="7">
        <v>0</v>
      </c>
      <c r="K21" s="7">
        <v>312970.17</v>
      </c>
      <c r="L21" s="7">
        <v>64670.44999999999</v>
      </c>
      <c r="M21" s="7">
        <v>0</v>
      </c>
      <c r="N21" s="7">
        <v>24824</v>
      </c>
      <c r="O21" s="7">
        <v>0</v>
      </c>
      <c r="P21" s="7">
        <v>0</v>
      </c>
      <c r="Q21" s="7">
        <v>0</v>
      </c>
      <c r="R21" s="7">
        <v>138626.10999999999</v>
      </c>
      <c r="S21" s="7">
        <v>0</v>
      </c>
      <c r="T21" s="7">
        <v>104126.26</v>
      </c>
      <c r="U21" s="7">
        <v>0</v>
      </c>
      <c r="V21" s="7">
        <v>16314.980000000001</v>
      </c>
      <c r="W21" s="7">
        <v>0</v>
      </c>
      <c r="X21" s="7">
        <v>0</v>
      </c>
      <c r="Y21" s="7">
        <v>0</v>
      </c>
      <c r="Z21" s="7">
        <v>0</v>
      </c>
      <c r="AA21" s="7">
        <v>248.24</v>
      </c>
      <c r="AB21" s="7">
        <v>2840.03</v>
      </c>
      <c r="AC21" s="7">
        <v>0</v>
      </c>
      <c r="AD21" s="7">
        <v>0</v>
      </c>
      <c r="AE21" s="8">
        <f t="shared" si="0"/>
        <v>1707327.8499999999</v>
      </c>
    </row>
    <row r="22" spans="1:31" ht="12.75" x14ac:dyDescent="0.2">
      <c r="A22" s="13">
        <v>212</v>
      </c>
      <c r="B22" s="12" t="s">
        <v>54</v>
      </c>
      <c r="C22" s="2">
        <v>165247</v>
      </c>
      <c r="D22" s="2">
        <v>80642</v>
      </c>
      <c r="E22" s="2">
        <v>11477.849999999999</v>
      </c>
      <c r="F22" s="2">
        <v>20545.199999999997</v>
      </c>
      <c r="G22" s="2">
        <v>0</v>
      </c>
      <c r="H22" s="2">
        <v>122936.51</v>
      </c>
      <c r="I22" s="2">
        <v>253016.13</v>
      </c>
      <c r="J22" s="2">
        <v>63523.85</v>
      </c>
      <c r="K22" s="2">
        <v>229721.12</v>
      </c>
      <c r="L22" s="2">
        <v>69118.209999999992</v>
      </c>
      <c r="M22" s="2">
        <v>0</v>
      </c>
      <c r="N22" s="2">
        <v>15777</v>
      </c>
      <c r="O22" s="2">
        <v>0</v>
      </c>
      <c r="P22" s="2">
        <v>0</v>
      </c>
      <c r="Q22" s="2">
        <v>0</v>
      </c>
      <c r="R22" s="2">
        <v>82494.259999999995</v>
      </c>
      <c r="S22" s="2">
        <v>0</v>
      </c>
      <c r="T22" s="2">
        <v>74858.17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8">
        <f t="shared" si="0"/>
        <v>1189357.2999999998</v>
      </c>
    </row>
    <row r="23" spans="1:31" ht="12.75" x14ac:dyDescent="0.2">
      <c r="A23" s="10">
        <v>220</v>
      </c>
      <c r="B23" s="6" t="s">
        <v>55</v>
      </c>
      <c r="C23" s="7">
        <v>204759</v>
      </c>
      <c r="D23" s="7">
        <v>268577</v>
      </c>
      <c r="E23" s="7">
        <v>9897.27</v>
      </c>
      <c r="F23" s="7">
        <v>17806.079999999998</v>
      </c>
      <c r="G23" s="7">
        <v>0</v>
      </c>
      <c r="H23" s="7">
        <v>102188.1</v>
      </c>
      <c r="I23" s="7">
        <v>387003.04999999993</v>
      </c>
      <c r="J23" s="7">
        <v>0</v>
      </c>
      <c r="K23" s="7">
        <v>162030.16999999998</v>
      </c>
      <c r="L23" s="7">
        <v>65992.52</v>
      </c>
      <c r="M23" s="7">
        <v>0</v>
      </c>
      <c r="N23" s="7">
        <v>20334</v>
      </c>
      <c r="O23" s="7">
        <v>0</v>
      </c>
      <c r="P23" s="7">
        <v>0</v>
      </c>
      <c r="Q23" s="7">
        <v>0</v>
      </c>
      <c r="R23" s="7">
        <v>272329.87</v>
      </c>
      <c r="S23" s="7">
        <v>0</v>
      </c>
      <c r="T23" s="7">
        <v>65521.42</v>
      </c>
      <c r="U23" s="7">
        <v>0</v>
      </c>
      <c r="V23" s="7">
        <v>104554.75</v>
      </c>
      <c r="W23" s="7">
        <v>0</v>
      </c>
      <c r="X23" s="7">
        <v>0</v>
      </c>
      <c r="Y23" s="7">
        <v>0</v>
      </c>
      <c r="Z23" s="7">
        <v>0</v>
      </c>
      <c r="AA23" s="7">
        <v>232</v>
      </c>
      <c r="AB23" s="7">
        <v>2788</v>
      </c>
      <c r="AC23" s="7">
        <v>16413.439999999999</v>
      </c>
      <c r="AD23" s="7">
        <v>0</v>
      </c>
      <c r="AE23" s="8">
        <f t="shared" si="0"/>
        <v>1700426.67</v>
      </c>
    </row>
    <row r="24" spans="1:31" ht="12.75" x14ac:dyDescent="0.2">
      <c r="A24" s="11">
        <v>221</v>
      </c>
      <c r="B24" s="12" t="s">
        <v>56</v>
      </c>
      <c r="C24" s="2">
        <v>277300</v>
      </c>
      <c r="D24" s="2">
        <v>177392</v>
      </c>
      <c r="E24" s="2">
        <v>9200.3700000000008</v>
      </c>
      <c r="F24" s="2">
        <v>17806.079999999998</v>
      </c>
      <c r="G24" s="2">
        <v>0</v>
      </c>
      <c r="H24" s="2">
        <v>53683.44</v>
      </c>
      <c r="I24" s="2">
        <v>397928.61</v>
      </c>
      <c r="J24" s="2">
        <v>0</v>
      </c>
      <c r="K24" s="2">
        <v>239342.61</v>
      </c>
      <c r="L24" s="2">
        <v>29100.649999999998</v>
      </c>
      <c r="M24" s="2">
        <v>0</v>
      </c>
      <c r="N24" s="2">
        <v>24298</v>
      </c>
      <c r="O24" s="2">
        <v>0</v>
      </c>
      <c r="P24" s="2">
        <v>0</v>
      </c>
      <c r="Q24" s="2">
        <v>0</v>
      </c>
      <c r="R24" s="2">
        <v>72989.72</v>
      </c>
      <c r="S24" s="2">
        <v>0</v>
      </c>
      <c r="T24" s="2">
        <v>35559.97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8">
        <f t="shared" si="0"/>
        <v>1334601.4499999997</v>
      </c>
    </row>
    <row r="25" spans="1:31" ht="12.75" x14ac:dyDescent="0.2">
      <c r="A25" s="10">
        <v>224</v>
      </c>
      <c r="B25" s="6" t="s">
        <v>57</v>
      </c>
      <c r="C25" s="7">
        <v>331184</v>
      </c>
      <c r="D25" s="7">
        <v>282852</v>
      </c>
      <c r="E25" s="7">
        <v>9578.75</v>
      </c>
      <c r="F25" s="7">
        <v>20545.199999999997</v>
      </c>
      <c r="G25" s="7">
        <v>0</v>
      </c>
      <c r="H25" s="7">
        <v>108644.31</v>
      </c>
      <c r="I25" s="7">
        <v>435091.03</v>
      </c>
      <c r="J25" s="7">
        <v>36636.449999999997</v>
      </c>
      <c r="K25" s="7">
        <v>312970.17</v>
      </c>
      <c r="L25" s="7">
        <v>135652.67000000001</v>
      </c>
      <c r="M25" s="7">
        <v>0</v>
      </c>
      <c r="N25" s="7">
        <v>34135</v>
      </c>
      <c r="O25" s="7">
        <v>0</v>
      </c>
      <c r="P25" s="7">
        <v>0</v>
      </c>
      <c r="Q25" s="7">
        <v>0</v>
      </c>
      <c r="R25" s="7">
        <v>718202.7</v>
      </c>
      <c r="S25" s="7">
        <v>0</v>
      </c>
      <c r="T25" s="7">
        <v>119230.07</v>
      </c>
      <c r="U25" s="7">
        <v>0</v>
      </c>
      <c r="V25" s="7">
        <v>15697.51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8">
        <f t="shared" si="0"/>
        <v>2560419.8599999994</v>
      </c>
    </row>
    <row r="26" spans="1:31" ht="12.75" x14ac:dyDescent="0.2">
      <c r="A26" s="13">
        <v>225</v>
      </c>
      <c r="B26" s="12" t="s">
        <v>58</v>
      </c>
      <c r="C26" s="2">
        <v>172815</v>
      </c>
      <c r="D26" s="2">
        <v>131398</v>
      </c>
      <c r="E26" s="2">
        <v>9389.0999999999985</v>
      </c>
      <c r="F26" s="2">
        <v>20545.219999999998</v>
      </c>
      <c r="G26" s="2">
        <v>0</v>
      </c>
      <c r="H26" s="2">
        <v>142729.03</v>
      </c>
      <c r="I26" s="2">
        <v>374057.38000000006</v>
      </c>
      <c r="J26" s="2">
        <v>0</v>
      </c>
      <c r="K26" s="2">
        <v>220645.84</v>
      </c>
      <c r="L26" s="2">
        <v>25617.67</v>
      </c>
      <c r="M26" s="2">
        <v>0</v>
      </c>
      <c r="N26" s="2">
        <v>17860</v>
      </c>
      <c r="O26" s="2">
        <v>0</v>
      </c>
      <c r="P26" s="2">
        <v>0</v>
      </c>
      <c r="Q26" s="2">
        <v>0</v>
      </c>
      <c r="R26" s="2">
        <v>176679.49</v>
      </c>
      <c r="S26" s="2">
        <v>0</v>
      </c>
      <c r="T26" s="2">
        <v>98071.88</v>
      </c>
      <c r="U26" s="2">
        <v>0</v>
      </c>
      <c r="V26" s="2">
        <v>43808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8">
        <f t="shared" si="0"/>
        <v>1433616.6099999999</v>
      </c>
    </row>
    <row r="27" spans="1:31" ht="12.75" x14ac:dyDescent="0.2">
      <c r="A27" s="10">
        <v>226</v>
      </c>
      <c r="B27" s="6" t="s">
        <v>59</v>
      </c>
      <c r="C27" s="7">
        <v>212480</v>
      </c>
      <c r="D27" s="7">
        <v>202417</v>
      </c>
      <c r="E27" s="7">
        <v>12614.590000000002</v>
      </c>
      <c r="F27" s="7">
        <v>20545.199999999997</v>
      </c>
      <c r="G27" s="7">
        <v>0</v>
      </c>
      <c r="H27" s="7">
        <v>126795.52</v>
      </c>
      <c r="I27" s="7">
        <v>484324.4599999999</v>
      </c>
      <c r="J27" s="7">
        <v>27559.8</v>
      </c>
      <c r="K27" s="7">
        <v>312970.17</v>
      </c>
      <c r="L27" s="7">
        <v>37629.839999999997</v>
      </c>
      <c r="M27" s="7">
        <v>0</v>
      </c>
      <c r="N27" s="7">
        <v>20147</v>
      </c>
      <c r="O27" s="7">
        <v>0</v>
      </c>
      <c r="P27" s="7">
        <v>0</v>
      </c>
      <c r="Q27" s="7">
        <v>0</v>
      </c>
      <c r="R27" s="7">
        <v>504711.03000000009</v>
      </c>
      <c r="S27" s="7">
        <v>0</v>
      </c>
      <c r="T27" s="7">
        <v>146017.44</v>
      </c>
      <c r="U27" s="7">
        <v>0</v>
      </c>
      <c r="V27" s="7">
        <v>35556.32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8">
        <f>SUM(C27:AD27)</f>
        <v>2143768.37</v>
      </c>
    </row>
    <row r="28" spans="1:31" ht="12.75" x14ac:dyDescent="0.2">
      <c r="A28" s="11">
        <v>227</v>
      </c>
      <c r="B28" s="12" t="s">
        <v>60</v>
      </c>
      <c r="C28" s="2">
        <v>165245</v>
      </c>
      <c r="D28" s="2">
        <v>150388</v>
      </c>
      <c r="E28" s="2">
        <v>13025</v>
      </c>
      <c r="F28" s="2">
        <v>20545.199999999997</v>
      </c>
      <c r="G28" s="2">
        <v>0</v>
      </c>
      <c r="H28" s="2">
        <v>105830.83</v>
      </c>
      <c r="I28" s="2">
        <v>446059.35</v>
      </c>
      <c r="J28" s="2">
        <v>0</v>
      </c>
      <c r="K28" s="2">
        <v>312970.17</v>
      </c>
      <c r="L28" s="2">
        <v>46337.969999999987</v>
      </c>
      <c r="M28" s="2">
        <v>0</v>
      </c>
      <c r="N28" s="2">
        <v>13544</v>
      </c>
      <c r="O28" s="2">
        <v>0</v>
      </c>
      <c r="P28" s="2">
        <v>0</v>
      </c>
      <c r="Q28" s="2">
        <v>0</v>
      </c>
      <c r="R28" s="2">
        <v>308438.83999999997</v>
      </c>
      <c r="S28" s="2">
        <v>0</v>
      </c>
      <c r="T28" s="2">
        <v>138424.16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8">
        <f t="shared" si="0"/>
        <v>1720808.5199999998</v>
      </c>
    </row>
    <row r="29" spans="1:31" ht="12.75" x14ac:dyDescent="0.2">
      <c r="A29" s="10">
        <v>230</v>
      </c>
      <c r="B29" s="6" t="s">
        <v>61</v>
      </c>
      <c r="C29" s="7">
        <v>223420</v>
      </c>
      <c r="D29" s="7">
        <v>42730</v>
      </c>
      <c r="E29" s="7">
        <v>11801.420000000002</v>
      </c>
      <c r="F29" s="7">
        <v>20545.199999999997</v>
      </c>
      <c r="G29" s="7">
        <v>0</v>
      </c>
      <c r="H29" s="7">
        <v>76898.05</v>
      </c>
      <c r="I29" s="7">
        <v>393589.72</v>
      </c>
      <c r="J29" s="7">
        <v>0</v>
      </c>
      <c r="K29" s="7">
        <v>251420.61</v>
      </c>
      <c r="L29" s="7">
        <v>16822.689999999999</v>
      </c>
      <c r="M29" s="7">
        <v>0</v>
      </c>
      <c r="N29" s="7">
        <v>21565</v>
      </c>
      <c r="O29" s="7">
        <v>0</v>
      </c>
      <c r="P29" s="7">
        <v>0</v>
      </c>
      <c r="Q29" s="7">
        <v>0</v>
      </c>
      <c r="R29" s="7">
        <v>334547.81</v>
      </c>
      <c r="S29" s="7">
        <v>0</v>
      </c>
      <c r="T29" s="7">
        <v>122966.45999999999</v>
      </c>
      <c r="U29" s="7">
        <v>0</v>
      </c>
      <c r="V29" s="7">
        <v>185772.3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8">
        <f t="shared" si="0"/>
        <v>1702079.26</v>
      </c>
    </row>
    <row r="30" spans="1:31" ht="12.75" x14ac:dyDescent="0.2">
      <c r="A30" s="13">
        <v>245</v>
      </c>
      <c r="B30" s="12" t="s">
        <v>62</v>
      </c>
      <c r="C30" s="2">
        <v>267013</v>
      </c>
      <c r="D30" s="2">
        <v>291269</v>
      </c>
      <c r="E30" s="2">
        <v>11051.320000000002</v>
      </c>
      <c r="F30" s="2">
        <v>20545.199999999997</v>
      </c>
      <c r="G30" s="2">
        <v>0</v>
      </c>
      <c r="H30" s="2">
        <v>91311.170000000013</v>
      </c>
      <c r="I30" s="2">
        <v>279230.74</v>
      </c>
      <c r="J30" s="2">
        <v>22040</v>
      </c>
      <c r="K30" s="2">
        <v>247666.99</v>
      </c>
      <c r="L30" s="2">
        <v>84216.239999999991</v>
      </c>
      <c r="M30" s="2">
        <v>0</v>
      </c>
      <c r="N30" s="2">
        <v>27441</v>
      </c>
      <c r="O30" s="2">
        <v>0</v>
      </c>
      <c r="P30" s="2">
        <v>0</v>
      </c>
      <c r="Q30" s="2">
        <v>0</v>
      </c>
      <c r="R30" s="2">
        <v>120111.12000000001</v>
      </c>
      <c r="S30" s="2">
        <v>0</v>
      </c>
      <c r="T30" s="2">
        <v>66065.5</v>
      </c>
      <c r="U30" s="2">
        <v>0</v>
      </c>
      <c r="V30" s="2">
        <v>13826.66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8">
        <f t="shared" si="0"/>
        <v>1541787.94</v>
      </c>
    </row>
    <row r="31" spans="1:31" ht="12.75" x14ac:dyDescent="0.2">
      <c r="A31" s="10">
        <v>267</v>
      </c>
      <c r="B31" s="6" t="s">
        <v>63</v>
      </c>
      <c r="C31" s="7">
        <v>285164</v>
      </c>
      <c r="D31" s="7">
        <v>204109</v>
      </c>
      <c r="E31" s="7">
        <v>10388.15</v>
      </c>
      <c r="F31" s="7">
        <v>20545.199999999997</v>
      </c>
      <c r="G31" s="7">
        <v>0</v>
      </c>
      <c r="H31" s="7">
        <v>104100.84999999998</v>
      </c>
      <c r="I31" s="7">
        <v>313796.65999999997</v>
      </c>
      <c r="J31" s="7">
        <v>21455.27</v>
      </c>
      <c r="K31" s="7">
        <v>298230.90000000002</v>
      </c>
      <c r="L31" s="7">
        <v>55784.89</v>
      </c>
      <c r="M31" s="7">
        <v>0</v>
      </c>
      <c r="N31" s="7">
        <v>23069</v>
      </c>
      <c r="O31" s="7">
        <v>0</v>
      </c>
      <c r="P31" s="7">
        <v>0</v>
      </c>
      <c r="Q31" s="7">
        <v>0</v>
      </c>
      <c r="R31" s="7">
        <v>121673.79</v>
      </c>
      <c r="S31" s="7">
        <v>0</v>
      </c>
      <c r="T31" s="7">
        <v>80612.820000000007</v>
      </c>
      <c r="U31" s="7">
        <v>0</v>
      </c>
      <c r="V31" s="7">
        <v>15432.12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8">
        <f t="shared" si="0"/>
        <v>1554362.65</v>
      </c>
    </row>
    <row r="32" spans="1:31" ht="12.75" x14ac:dyDescent="0.2">
      <c r="A32" s="14">
        <v>7100</v>
      </c>
      <c r="B32" s="15" t="s">
        <v>64</v>
      </c>
      <c r="C32" s="3">
        <v>444313</v>
      </c>
      <c r="D32" s="3">
        <v>376521</v>
      </c>
      <c r="E32" s="3">
        <v>44517.55</v>
      </c>
      <c r="F32" s="3">
        <v>234058.79999999996</v>
      </c>
      <c r="G32" s="3">
        <v>2000000</v>
      </c>
      <c r="H32" s="3">
        <v>252575.56</v>
      </c>
      <c r="I32" s="3">
        <v>919144.3</v>
      </c>
      <c r="J32" s="3">
        <v>0</v>
      </c>
      <c r="K32" s="3">
        <v>590661.9</v>
      </c>
      <c r="L32" s="3">
        <v>22564.010000000002</v>
      </c>
      <c r="M32" s="3">
        <v>0</v>
      </c>
      <c r="N32" s="3">
        <v>42980</v>
      </c>
      <c r="O32" s="3">
        <v>0</v>
      </c>
      <c r="P32" s="3">
        <v>0</v>
      </c>
      <c r="Q32" s="3">
        <v>0</v>
      </c>
      <c r="R32" s="3">
        <v>1700673.19</v>
      </c>
      <c r="S32" s="3">
        <v>52200</v>
      </c>
      <c r="T32" s="3">
        <v>232703.2</v>
      </c>
      <c r="U32" s="3">
        <v>1044</v>
      </c>
      <c r="V32" s="3">
        <v>372597.43999999994</v>
      </c>
      <c r="W32" s="3">
        <v>0</v>
      </c>
      <c r="X32" s="3">
        <v>0</v>
      </c>
      <c r="Y32" s="3">
        <v>2001</v>
      </c>
      <c r="Z32" s="3">
        <v>12396</v>
      </c>
      <c r="AA32" s="3">
        <v>72590.98000000001</v>
      </c>
      <c r="AB32" s="3">
        <v>60418.52</v>
      </c>
      <c r="AC32" s="3">
        <v>0</v>
      </c>
      <c r="AD32" s="3">
        <v>50992.020000000004</v>
      </c>
      <c r="AE32" s="8">
        <f t="shared" si="0"/>
        <v>7484952.4700000007</v>
      </c>
    </row>
    <row r="33" spans="1:31" ht="12.75" x14ac:dyDescent="0.2">
      <c r="A33" s="53" t="s">
        <v>65</v>
      </c>
      <c r="B33" s="54"/>
      <c r="C33" s="19">
        <f>SUM(C5:C32)</f>
        <v>7437531</v>
      </c>
      <c r="D33" s="19">
        <f t="shared" ref="D33:AD33" si="1">SUM(D5:D32)</f>
        <v>5975061</v>
      </c>
      <c r="E33" s="19">
        <f t="shared" si="1"/>
        <v>357637.82999999996</v>
      </c>
      <c r="F33" s="19">
        <f t="shared" si="1"/>
        <v>775083.64</v>
      </c>
      <c r="G33" s="19">
        <f t="shared" si="1"/>
        <v>2000000</v>
      </c>
      <c r="H33" s="19">
        <f t="shared" si="1"/>
        <v>3038506.6099999994</v>
      </c>
      <c r="I33" s="19">
        <f t="shared" si="1"/>
        <v>11303078.540000003</v>
      </c>
      <c r="J33" s="19">
        <f t="shared" si="1"/>
        <v>950808.6</v>
      </c>
      <c r="K33" s="19">
        <f t="shared" si="1"/>
        <v>8129143.3100000015</v>
      </c>
      <c r="L33" s="19">
        <f t="shared" si="1"/>
        <v>1440566.0499999998</v>
      </c>
      <c r="M33" s="19">
        <f t="shared" si="1"/>
        <v>0</v>
      </c>
      <c r="N33" s="19">
        <f t="shared" si="1"/>
        <v>714359</v>
      </c>
      <c r="O33" s="19">
        <f t="shared" si="1"/>
        <v>0</v>
      </c>
      <c r="P33" s="19">
        <f t="shared" si="1"/>
        <v>0</v>
      </c>
      <c r="Q33" s="19">
        <f t="shared" si="1"/>
        <v>0</v>
      </c>
      <c r="R33" s="19">
        <f t="shared" si="1"/>
        <v>7936842.9299999997</v>
      </c>
      <c r="S33" s="19">
        <f t="shared" si="1"/>
        <v>52200</v>
      </c>
      <c r="T33" s="19">
        <f t="shared" si="1"/>
        <v>2884927.9000000004</v>
      </c>
      <c r="U33" s="19">
        <f t="shared" si="1"/>
        <v>1044</v>
      </c>
      <c r="V33" s="19">
        <f t="shared" si="1"/>
        <v>1946656.04</v>
      </c>
      <c r="W33" s="19">
        <f>SUM(W5:W32)</f>
        <v>5313.6</v>
      </c>
      <c r="X33" s="19">
        <f t="shared" si="1"/>
        <v>0</v>
      </c>
      <c r="Y33" s="19">
        <f t="shared" si="1"/>
        <v>2001</v>
      </c>
      <c r="Z33" s="19">
        <f t="shared" si="1"/>
        <v>12396</v>
      </c>
      <c r="AA33" s="19">
        <f t="shared" si="1"/>
        <v>73720.220000000016</v>
      </c>
      <c r="AB33" s="19">
        <f t="shared" si="1"/>
        <v>74962.3</v>
      </c>
      <c r="AC33" s="19">
        <f t="shared" si="1"/>
        <v>16413.439999999999</v>
      </c>
      <c r="AD33" s="19">
        <f t="shared" si="1"/>
        <v>54841.020000000004</v>
      </c>
      <c r="AE33" s="20">
        <f>SUM(AE5:AE32)</f>
        <v>55183094.029999994</v>
      </c>
    </row>
    <row r="34" spans="1:31" x14ac:dyDescent="0.2">
      <c r="A34" s="16"/>
      <c r="B34" s="1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1"/>
    </row>
    <row r="35" spans="1:31" ht="12.75" x14ac:dyDescent="0.2">
      <c r="A35" s="10">
        <v>39</v>
      </c>
      <c r="B35" s="6" t="s">
        <v>66</v>
      </c>
      <c r="C35" s="7">
        <v>138823</v>
      </c>
      <c r="D35" s="7"/>
      <c r="E35" s="7">
        <v>0</v>
      </c>
      <c r="F35" s="7">
        <v>34241.159999999996</v>
      </c>
      <c r="G35" s="7">
        <v>0</v>
      </c>
      <c r="H35" s="7">
        <v>89249.87999999999</v>
      </c>
      <c r="I35" s="7">
        <v>340643.87</v>
      </c>
      <c r="J35" s="7">
        <v>78487.61</v>
      </c>
      <c r="K35" s="7">
        <v>183967.84</v>
      </c>
      <c r="L35" s="7">
        <v>45331.840000000004</v>
      </c>
      <c r="M35" s="7">
        <v>0</v>
      </c>
      <c r="N35" s="7">
        <v>33099</v>
      </c>
      <c r="O35" s="7">
        <v>0</v>
      </c>
      <c r="P35" s="7">
        <v>0</v>
      </c>
      <c r="Q35" s="7">
        <v>0</v>
      </c>
      <c r="R35" s="7">
        <v>331165.23999999993</v>
      </c>
      <c r="S35" s="7">
        <v>0</v>
      </c>
      <c r="T35" s="7">
        <v>0</v>
      </c>
      <c r="U35" s="7">
        <v>0</v>
      </c>
      <c r="V35" s="7">
        <v>147568.15</v>
      </c>
      <c r="W35" s="7">
        <v>0</v>
      </c>
      <c r="X35" s="7">
        <v>0</v>
      </c>
      <c r="Y35" s="7">
        <v>0</v>
      </c>
      <c r="Z35" s="7">
        <v>0</v>
      </c>
      <c r="AA35" s="7">
        <v>31410.829999999998</v>
      </c>
      <c r="AB35" s="7">
        <v>26431.599999999999</v>
      </c>
      <c r="AC35" s="7">
        <v>0</v>
      </c>
      <c r="AD35" s="7">
        <v>0</v>
      </c>
      <c r="AE35" s="8">
        <f>SUM(C35:AD35)</f>
        <v>1480420.0199999998</v>
      </c>
    </row>
    <row r="36" spans="1:31" ht="12.75" x14ac:dyDescent="0.2">
      <c r="A36" s="13">
        <v>145</v>
      </c>
      <c r="B36" s="12" t="s">
        <v>67</v>
      </c>
      <c r="C36" s="2">
        <v>119978</v>
      </c>
      <c r="D36" s="2"/>
      <c r="E36" s="2">
        <v>0</v>
      </c>
      <c r="F36" s="2">
        <v>28762.800000000007</v>
      </c>
      <c r="G36" s="2">
        <v>0</v>
      </c>
      <c r="H36" s="2">
        <v>90907.42</v>
      </c>
      <c r="I36" s="2">
        <v>344197.32</v>
      </c>
      <c r="J36" s="2">
        <v>0</v>
      </c>
      <c r="K36" s="2">
        <v>92087.360000000001</v>
      </c>
      <c r="L36" s="2">
        <v>100706.11000000002</v>
      </c>
      <c r="M36" s="2">
        <v>0</v>
      </c>
      <c r="N36" s="2">
        <v>10089</v>
      </c>
      <c r="O36" s="2">
        <v>0</v>
      </c>
      <c r="P36" s="2">
        <v>0</v>
      </c>
      <c r="Q36" s="2">
        <v>0</v>
      </c>
      <c r="R36" s="2">
        <v>109280.64</v>
      </c>
      <c r="S36" s="2">
        <v>0</v>
      </c>
      <c r="T36" s="2">
        <v>0</v>
      </c>
      <c r="U36" s="2">
        <v>0</v>
      </c>
      <c r="V36" s="2">
        <v>173977.9</v>
      </c>
      <c r="W36" s="2">
        <v>0</v>
      </c>
      <c r="X36" s="2">
        <v>0</v>
      </c>
      <c r="Y36" s="2">
        <v>0</v>
      </c>
      <c r="Z36" s="2">
        <v>0</v>
      </c>
      <c r="AA36" s="2">
        <v>22925.309999999998</v>
      </c>
      <c r="AB36" s="2">
        <v>45948.23</v>
      </c>
      <c r="AC36" s="2">
        <v>0</v>
      </c>
      <c r="AD36" s="2">
        <v>0</v>
      </c>
      <c r="AE36" s="8">
        <f>SUM(C36:AD36)</f>
        <v>1138860.0900000001</v>
      </c>
    </row>
    <row r="37" spans="1:31" ht="12.75" x14ac:dyDescent="0.2">
      <c r="A37" s="10">
        <v>155</v>
      </c>
      <c r="B37" s="6" t="s">
        <v>68</v>
      </c>
      <c r="C37" s="7">
        <v>561655</v>
      </c>
      <c r="D37" s="7"/>
      <c r="E37" s="7">
        <v>0</v>
      </c>
      <c r="F37" s="7">
        <v>26023.560000000009</v>
      </c>
      <c r="G37" s="7">
        <v>0</v>
      </c>
      <c r="H37" s="7">
        <v>102210.32999999999</v>
      </c>
      <c r="I37" s="7">
        <v>581022.07000000007</v>
      </c>
      <c r="J37" s="7">
        <v>246671.38</v>
      </c>
      <c r="K37" s="7">
        <v>121680.3</v>
      </c>
      <c r="L37" s="7">
        <v>174464.41999999998</v>
      </c>
      <c r="M37" s="7">
        <v>0</v>
      </c>
      <c r="N37" s="7">
        <v>46155</v>
      </c>
      <c r="O37" s="7">
        <v>0</v>
      </c>
      <c r="P37" s="7">
        <v>0</v>
      </c>
      <c r="Q37" s="7">
        <v>0</v>
      </c>
      <c r="R37" s="7">
        <v>154708.09000000003</v>
      </c>
      <c r="S37" s="7">
        <v>0</v>
      </c>
      <c r="T37" s="7">
        <v>0</v>
      </c>
      <c r="U37" s="7">
        <v>0</v>
      </c>
      <c r="V37" s="7">
        <v>181168.58</v>
      </c>
      <c r="W37" s="7">
        <v>0</v>
      </c>
      <c r="X37" s="7">
        <v>0</v>
      </c>
      <c r="Y37" s="7">
        <v>0</v>
      </c>
      <c r="Z37" s="7">
        <v>0</v>
      </c>
      <c r="AA37" s="7">
        <v>51883.56</v>
      </c>
      <c r="AB37" s="7">
        <v>71512.750000000015</v>
      </c>
      <c r="AC37" s="7">
        <v>0</v>
      </c>
      <c r="AD37" s="7">
        <v>0</v>
      </c>
      <c r="AE37" s="8">
        <f t="shared" ref="AE37:AE41" si="2">SUM(C37:AD37)</f>
        <v>2319155.04</v>
      </c>
    </row>
    <row r="38" spans="1:31" ht="12.75" x14ac:dyDescent="0.2">
      <c r="A38" s="13">
        <v>157</v>
      </c>
      <c r="B38" s="12" t="s">
        <v>69</v>
      </c>
      <c r="C38" s="2">
        <v>438312</v>
      </c>
      <c r="D38" s="2"/>
      <c r="E38" s="2">
        <v>0</v>
      </c>
      <c r="F38" s="2">
        <v>31501.96</v>
      </c>
      <c r="G38" s="2">
        <v>0</v>
      </c>
      <c r="H38" s="2">
        <v>57644.760000000009</v>
      </c>
      <c r="I38" s="2">
        <v>347042.77</v>
      </c>
      <c r="J38" s="2">
        <v>0</v>
      </c>
      <c r="K38" s="2">
        <v>91959.64</v>
      </c>
      <c r="L38" s="2">
        <v>247858.06</v>
      </c>
      <c r="M38" s="2">
        <v>0</v>
      </c>
      <c r="N38" s="2">
        <v>28773</v>
      </c>
      <c r="O38" s="2">
        <v>0</v>
      </c>
      <c r="P38" s="2">
        <v>0</v>
      </c>
      <c r="Q38" s="2">
        <v>0</v>
      </c>
      <c r="R38" s="2">
        <v>68974.01999999999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54718.36</v>
      </c>
      <c r="AB38" s="2">
        <v>67434.84</v>
      </c>
      <c r="AC38" s="2">
        <v>0</v>
      </c>
      <c r="AD38" s="2">
        <v>0</v>
      </c>
      <c r="AE38" s="8">
        <f t="shared" si="2"/>
        <v>1434219.4100000001</v>
      </c>
    </row>
    <row r="39" spans="1:31" ht="12.75" x14ac:dyDescent="0.2">
      <c r="A39" s="10">
        <v>158</v>
      </c>
      <c r="B39" s="6" t="s">
        <v>70</v>
      </c>
      <c r="C39" s="7">
        <v>185220</v>
      </c>
      <c r="D39" s="7"/>
      <c r="E39" s="7">
        <v>0</v>
      </c>
      <c r="F39" s="7">
        <v>28762.800000000007</v>
      </c>
      <c r="G39" s="7">
        <v>0</v>
      </c>
      <c r="H39" s="7">
        <v>122659.90999999999</v>
      </c>
      <c r="I39" s="7">
        <v>340468.69000000006</v>
      </c>
      <c r="J39" s="7">
        <v>304611.03000000003</v>
      </c>
      <c r="K39" s="7">
        <v>153136.56</v>
      </c>
      <c r="L39" s="7">
        <v>42686.92</v>
      </c>
      <c r="M39" s="7">
        <v>0</v>
      </c>
      <c r="N39" s="7">
        <v>19941</v>
      </c>
      <c r="O39" s="7">
        <v>0</v>
      </c>
      <c r="P39" s="7">
        <v>0</v>
      </c>
      <c r="Q39" s="7">
        <v>0</v>
      </c>
      <c r="R39" s="7">
        <v>109652.71</v>
      </c>
      <c r="S39" s="7">
        <v>0</v>
      </c>
      <c r="T39" s="7">
        <v>0</v>
      </c>
      <c r="U39" s="7">
        <v>0</v>
      </c>
      <c r="V39" s="7">
        <v>27061.57</v>
      </c>
      <c r="W39" s="7">
        <v>0</v>
      </c>
      <c r="X39" s="7">
        <v>0</v>
      </c>
      <c r="Y39" s="7">
        <v>0</v>
      </c>
      <c r="Z39" s="7">
        <v>0</v>
      </c>
      <c r="AA39" s="7">
        <v>42811.289999999986</v>
      </c>
      <c r="AB39" s="7">
        <v>39811.42</v>
      </c>
      <c r="AC39" s="7">
        <v>0</v>
      </c>
      <c r="AD39" s="7">
        <v>0</v>
      </c>
      <c r="AE39" s="8">
        <f t="shared" si="2"/>
        <v>1416823.9000000001</v>
      </c>
    </row>
    <row r="40" spans="1:31" ht="12.75" x14ac:dyDescent="0.2">
      <c r="A40" s="13">
        <v>243</v>
      </c>
      <c r="B40" s="12" t="s">
        <v>71</v>
      </c>
      <c r="C40" s="2">
        <v>257250</v>
      </c>
      <c r="D40" s="2"/>
      <c r="E40" s="2">
        <v>0</v>
      </c>
      <c r="F40" s="2">
        <v>28762.800000000007</v>
      </c>
      <c r="G40" s="2">
        <v>0</v>
      </c>
      <c r="H40" s="2">
        <v>35245.339999999997</v>
      </c>
      <c r="I40" s="2">
        <v>342586.67</v>
      </c>
      <c r="J40" s="2">
        <v>28334.3</v>
      </c>
      <c r="K40" s="2">
        <v>152971.78999999998</v>
      </c>
      <c r="L40" s="2">
        <v>160497.79000000004</v>
      </c>
      <c r="M40" s="2">
        <v>0</v>
      </c>
      <c r="N40" s="2">
        <v>11366</v>
      </c>
      <c r="O40" s="2">
        <v>0</v>
      </c>
      <c r="P40" s="2">
        <v>0</v>
      </c>
      <c r="Q40" s="2">
        <v>0</v>
      </c>
      <c r="R40" s="2">
        <v>133428.18</v>
      </c>
      <c r="S40" s="2">
        <v>0</v>
      </c>
      <c r="T40" s="2">
        <v>0</v>
      </c>
      <c r="U40" s="2">
        <v>0</v>
      </c>
      <c r="V40" s="2">
        <v>165897.49000000002</v>
      </c>
      <c r="W40" s="2">
        <v>0</v>
      </c>
      <c r="X40" s="2">
        <v>0</v>
      </c>
      <c r="Y40" s="2">
        <v>0</v>
      </c>
      <c r="Z40" s="2">
        <v>0</v>
      </c>
      <c r="AA40" s="2">
        <v>46470.599999999991</v>
      </c>
      <c r="AB40" s="2">
        <v>46024.62</v>
      </c>
      <c r="AC40" s="2">
        <v>0</v>
      </c>
      <c r="AD40" s="2">
        <v>0</v>
      </c>
      <c r="AE40" s="8">
        <f t="shared" si="2"/>
        <v>1408835.5800000003</v>
      </c>
    </row>
    <row r="41" spans="1:31" ht="12.75" x14ac:dyDescent="0.2">
      <c r="A41" s="10">
        <v>530</v>
      </c>
      <c r="B41" s="6" t="s">
        <v>72</v>
      </c>
      <c r="C41" s="7">
        <v>44590</v>
      </c>
      <c r="D41" s="7"/>
      <c r="E41" s="7">
        <v>0</v>
      </c>
      <c r="F41" s="7">
        <v>64107.120000000017</v>
      </c>
      <c r="G41" s="7">
        <v>0</v>
      </c>
      <c r="H41" s="7">
        <v>54501.939999999995</v>
      </c>
      <c r="I41" s="7">
        <v>233150.37</v>
      </c>
      <c r="J41" s="7">
        <v>0</v>
      </c>
      <c r="K41" s="7">
        <v>61549.59</v>
      </c>
      <c r="L41" s="7">
        <v>2667.4600000000005</v>
      </c>
      <c r="M41" s="7">
        <v>103030.36</v>
      </c>
      <c r="N41" s="7">
        <v>0</v>
      </c>
      <c r="O41" s="7">
        <v>1371</v>
      </c>
      <c r="P41" s="7">
        <v>15894.350000000002</v>
      </c>
      <c r="Q41" s="7">
        <v>4929.01</v>
      </c>
      <c r="R41" s="7">
        <v>0</v>
      </c>
      <c r="S41" s="7">
        <v>522</v>
      </c>
      <c r="T41" s="7">
        <v>0</v>
      </c>
      <c r="U41" s="7">
        <v>0</v>
      </c>
      <c r="V41" s="7">
        <v>0</v>
      </c>
      <c r="W41" s="7">
        <v>0</v>
      </c>
      <c r="X41" s="7">
        <v>9855.36</v>
      </c>
      <c r="Y41" s="7">
        <v>0</v>
      </c>
      <c r="Z41" s="7">
        <v>82738.14</v>
      </c>
      <c r="AA41" s="7">
        <v>101577.66</v>
      </c>
      <c r="AB41" s="7">
        <v>185488.51000000004</v>
      </c>
      <c r="AC41" s="7">
        <v>0</v>
      </c>
      <c r="AD41" s="7">
        <v>9535</v>
      </c>
      <c r="AE41" s="8">
        <f t="shared" si="2"/>
        <v>975507.87000000011</v>
      </c>
    </row>
    <row r="42" spans="1:31" ht="12.75" x14ac:dyDescent="0.2">
      <c r="A42" s="55" t="s">
        <v>73</v>
      </c>
      <c r="B42" s="54"/>
      <c r="C42" s="21">
        <f>SUM(C35:C41)</f>
        <v>1745828</v>
      </c>
      <c r="D42" s="21">
        <f t="shared" ref="D42:AD42" si="3">SUM(D35:D41)</f>
        <v>0</v>
      </c>
      <c r="E42" s="21">
        <f t="shared" si="3"/>
        <v>0</v>
      </c>
      <c r="F42" s="21">
        <f t="shared" si="3"/>
        <v>242162.20000000007</v>
      </c>
      <c r="G42" s="21">
        <f t="shared" si="3"/>
        <v>0</v>
      </c>
      <c r="H42" s="21">
        <f t="shared" si="3"/>
        <v>552419.57999999996</v>
      </c>
      <c r="I42" s="21">
        <f t="shared" si="3"/>
        <v>2529111.7600000002</v>
      </c>
      <c r="J42" s="21">
        <f t="shared" si="3"/>
        <v>658104.32000000007</v>
      </c>
      <c r="K42" s="21">
        <f t="shared" si="3"/>
        <v>857353.08</v>
      </c>
      <c r="L42" s="21">
        <f t="shared" si="3"/>
        <v>774212.6</v>
      </c>
      <c r="M42" s="21">
        <f t="shared" si="3"/>
        <v>103030.36</v>
      </c>
      <c r="N42" s="21">
        <f t="shared" si="3"/>
        <v>149423</v>
      </c>
      <c r="O42" s="21">
        <f t="shared" si="3"/>
        <v>1371</v>
      </c>
      <c r="P42" s="21">
        <f t="shared" si="3"/>
        <v>15894.350000000002</v>
      </c>
      <c r="Q42" s="21">
        <f t="shared" si="3"/>
        <v>4929.01</v>
      </c>
      <c r="R42" s="21">
        <f t="shared" si="3"/>
        <v>907208.87999999989</v>
      </c>
      <c r="S42" s="21">
        <f t="shared" si="3"/>
        <v>522</v>
      </c>
      <c r="T42" s="21">
        <f t="shared" si="3"/>
        <v>0</v>
      </c>
      <c r="U42" s="21">
        <f t="shared" si="3"/>
        <v>0</v>
      </c>
      <c r="V42" s="21">
        <f t="shared" si="3"/>
        <v>695673.69</v>
      </c>
      <c r="W42" s="21">
        <f t="shared" si="3"/>
        <v>0</v>
      </c>
      <c r="X42" s="21">
        <f t="shared" si="3"/>
        <v>9855.36</v>
      </c>
      <c r="Y42" s="21">
        <f t="shared" si="3"/>
        <v>0</v>
      </c>
      <c r="Z42" s="21">
        <f t="shared" si="3"/>
        <v>82738.14</v>
      </c>
      <c r="AA42" s="21">
        <f>SUM(AA35:AA41)</f>
        <v>351797.61</v>
      </c>
      <c r="AB42" s="21">
        <f t="shared" si="3"/>
        <v>482651.97000000009</v>
      </c>
      <c r="AC42" s="21">
        <f t="shared" si="3"/>
        <v>0</v>
      </c>
      <c r="AD42" s="21">
        <f t="shared" si="3"/>
        <v>9535</v>
      </c>
      <c r="AE42" s="20">
        <f>SUM(AE35:AE41)</f>
        <v>10173821.91</v>
      </c>
    </row>
    <row r="43" spans="1:31" ht="19.5" customHeight="1" x14ac:dyDescent="0.2">
      <c r="A43" s="56" t="s">
        <v>74</v>
      </c>
      <c r="B43" s="57"/>
      <c r="C43" s="26">
        <f t="shared" ref="C43:AD43" si="4">SUM(C42+C33)</f>
        <v>9183359</v>
      </c>
      <c r="D43" s="26">
        <f t="shared" si="4"/>
        <v>5975061</v>
      </c>
      <c r="E43" s="26">
        <f t="shared" si="4"/>
        <v>357637.82999999996</v>
      </c>
      <c r="F43" s="26">
        <f t="shared" si="4"/>
        <v>1017245.8400000001</v>
      </c>
      <c r="G43" s="26">
        <f t="shared" si="4"/>
        <v>2000000</v>
      </c>
      <c r="H43" s="26">
        <f t="shared" si="4"/>
        <v>3590926.1899999995</v>
      </c>
      <c r="I43" s="26">
        <f t="shared" si="4"/>
        <v>13832190.300000003</v>
      </c>
      <c r="J43" s="26">
        <f t="shared" si="4"/>
        <v>1608912.92</v>
      </c>
      <c r="K43" s="26">
        <f t="shared" si="4"/>
        <v>8986496.3900000006</v>
      </c>
      <c r="L43" s="26">
        <f t="shared" si="4"/>
        <v>2214778.65</v>
      </c>
      <c r="M43" s="26">
        <f t="shared" si="4"/>
        <v>103030.36</v>
      </c>
      <c r="N43" s="26">
        <f t="shared" si="4"/>
        <v>863782</v>
      </c>
      <c r="O43" s="26">
        <f t="shared" si="4"/>
        <v>1371</v>
      </c>
      <c r="P43" s="26">
        <f t="shared" si="4"/>
        <v>15894.350000000002</v>
      </c>
      <c r="Q43" s="26">
        <f t="shared" si="4"/>
        <v>4929.01</v>
      </c>
      <c r="R43" s="26">
        <f t="shared" si="4"/>
        <v>8844051.8099999987</v>
      </c>
      <c r="S43" s="26">
        <f t="shared" si="4"/>
        <v>52722</v>
      </c>
      <c r="T43" s="26">
        <f t="shared" si="4"/>
        <v>2884927.9000000004</v>
      </c>
      <c r="U43" s="26">
        <f t="shared" si="4"/>
        <v>1044</v>
      </c>
      <c r="V43" s="26">
        <f t="shared" si="4"/>
        <v>2642329.73</v>
      </c>
      <c r="W43" s="26">
        <f t="shared" si="4"/>
        <v>5313.6</v>
      </c>
      <c r="X43" s="26">
        <f t="shared" si="4"/>
        <v>9855.36</v>
      </c>
      <c r="Y43" s="26">
        <f t="shared" si="4"/>
        <v>2001</v>
      </c>
      <c r="Z43" s="26">
        <f t="shared" si="4"/>
        <v>95134.14</v>
      </c>
      <c r="AA43" s="26">
        <f t="shared" si="4"/>
        <v>425517.83</v>
      </c>
      <c r="AB43" s="26">
        <f t="shared" si="4"/>
        <v>557614.27000000014</v>
      </c>
      <c r="AC43" s="26">
        <f t="shared" si="4"/>
        <v>16413.439999999999</v>
      </c>
      <c r="AD43" s="26">
        <f t="shared" si="4"/>
        <v>64376.020000000004</v>
      </c>
      <c r="AE43" s="22">
        <f>SUM(AE42+AE33)</f>
        <v>65356915.939999998</v>
      </c>
    </row>
    <row r="45" spans="1:31" x14ac:dyDescent="0.2">
      <c r="AE45" s="1">
        <f>AE43+'2000'!Q43+'4000'!D43</f>
        <v>69582281.810000002</v>
      </c>
    </row>
    <row r="46" spans="1:31" x14ac:dyDescent="0.2">
      <c r="AE46" s="1"/>
    </row>
  </sheetData>
  <mergeCells count="5">
    <mergeCell ref="A43:B43"/>
    <mergeCell ref="A3:B4"/>
    <mergeCell ref="AE3:AE4"/>
    <mergeCell ref="A33:B33"/>
    <mergeCell ref="A42:B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F5940"/>
  </sheetPr>
  <dimension ref="A3:D46"/>
  <sheetViews>
    <sheetView showGridLines="0" topLeftCell="A7" zoomScale="85" zoomScaleNormal="85" workbookViewId="0">
      <pane xSplit="2" topLeftCell="C1" activePane="topRight" state="frozen"/>
      <selection activeCell="AE45" sqref="AE45"/>
      <selection pane="topRight" activeCell="AE45" sqref="AE45"/>
    </sheetView>
  </sheetViews>
  <sheetFormatPr baseColWidth="10" defaultRowHeight="12" x14ac:dyDescent="0.2"/>
  <cols>
    <col min="1" max="1" width="4.140625" style="18" customWidth="1"/>
    <col min="2" max="2" width="26.85546875" style="18" customWidth="1"/>
    <col min="3" max="3" width="15.7109375" style="5" customWidth="1"/>
    <col min="4" max="4" width="17.7109375" style="5" customWidth="1"/>
    <col min="5" max="16384" width="11.42578125" style="5"/>
  </cols>
  <sheetData>
    <row r="3" spans="1:4" ht="15.75" x14ac:dyDescent="0.2">
      <c r="A3" s="58" t="s">
        <v>36</v>
      </c>
      <c r="B3" s="59"/>
      <c r="C3" s="9" t="s">
        <v>18</v>
      </c>
      <c r="D3" s="62" t="s">
        <v>75</v>
      </c>
    </row>
    <row r="4" spans="1:4" ht="78.75" customHeight="1" x14ac:dyDescent="0.2">
      <c r="A4" s="60"/>
      <c r="B4" s="61"/>
      <c r="C4" s="24" t="s">
        <v>100</v>
      </c>
      <c r="D4" s="63"/>
    </row>
    <row r="5" spans="1:4" ht="12.75" x14ac:dyDescent="0.2">
      <c r="A5" s="10">
        <v>2</v>
      </c>
      <c r="B5" s="6" t="s">
        <v>37</v>
      </c>
      <c r="C5" s="7">
        <v>0</v>
      </c>
      <c r="D5" s="8">
        <f>SUM(C5)</f>
        <v>0</v>
      </c>
    </row>
    <row r="6" spans="1:4" ht="12.75" x14ac:dyDescent="0.2">
      <c r="A6" s="11">
        <v>3</v>
      </c>
      <c r="B6" s="12" t="s">
        <v>38</v>
      </c>
      <c r="C6" s="2">
        <v>0</v>
      </c>
      <c r="D6" s="8">
        <f t="shared" ref="D6:D32" si="0">SUM(C6)</f>
        <v>0</v>
      </c>
    </row>
    <row r="7" spans="1:4" ht="12.75" x14ac:dyDescent="0.2">
      <c r="A7" s="10">
        <v>4</v>
      </c>
      <c r="B7" s="6" t="s">
        <v>39</v>
      </c>
      <c r="C7" s="7">
        <v>0</v>
      </c>
      <c r="D7" s="8">
        <f t="shared" si="0"/>
        <v>0</v>
      </c>
    </row>
    <row r="8" spans="1:4" ht="12.75" x14ac:dyDescent="0.2">
      <c r="A8" s="13">
        <v>11</v>
      </c>
      <c r="B8" s="12" t="s">
        <v>40</v>
      </c>
      <c r="C8" s="2">
        <v>0</v>
      </c>
      <c r="D8" s="8">
        <f t="shared" si="0"/>
        <v>0</v>
      </c>
    </row>
    <row r="9" spans="1:4" ht="12.75" x14ac:dyDescent="0.2">
      <c r="A9" s="10">
        <v>12</v>
      </c>
      <c r="B9" s="6" t="s">
        <v>41</v>
      </c>
      <c r="C9" s="7">
        <v>0</v>
      </c>
      <c r="D9" s="8">
        <f t="shared" si="0"/>
        <v>0</v>
      </c>
    </row>
    <row r="10" spans="1:4" ht="12.75" x14ac:dyDescent="0.2">
      <c r="A10" s="11">
        <v>15</v>
      </c>
      <c r="B10" s="12" t="s">
        <v>42</v>
      </c>
      <c r="C10" s="2">
        <v>0</v>
      </c>
      <c r="D10" s="8">
        <f t="shared" si="0"/>
        <v>0</v>
      </c>
    </row>
    <row r="11" spans="1:4" ht="12.75" x14ac:dyDescent="0.2">
      <c r="A11" s="10">
        <v>106</v>
      </c>
      <c r="B11" s="6" t="s">
        <v>43</v>
      </c>
      <c r="C11" s="7">
        <v>0</v>
      </c>
      <c r="D11" s="8">
        <f t="shared" si="0"/>
        <v>0</v>
      </c>
    </row>
    <row r="12" spans="1:4" ht="12.75" x14ac:dyDescent="0.2">
      <c r="A12" s="13">
        <v>132</v>
      </c>
      <c r="B12" s="12" t="s">
        <v>44</v>
      </c>
      <c r="C12" s="2">
        <v>0</v>
      </c>
      <c r="D12" s="8">
        <f t="shared" si="0"/>
        <v>0</v>
      </c>
    </row>
    <row r="13" spans="1:4" ht="12.75" x14ac:dyDescent="0.2">
      <c r="A13" s="10">
        <v>161</v>
      </c>
      <c r="B13" s="6" t="s">
        <v>45</v>
      </c>
      <c r="C13" s="7">
        <v>0</v>
      </c>
      <c r="D13" s="8">
        <f t="shared" si="0"/>
        <v>0</v>
      </c>
    </row>
    <row r="14" spans="1:4" ht="12.75" x14ac:dyDescent="0.2">
      <c r="A14" s="11">
        <v>166</v>
      </c>
      <c r="B14" s="12" t="s">
        <v>46</v>
      </c>
      <c r="C14" s="2">
        <v>0</v>
      </c>
      <c r="D14" s="8">
        <f t="shared" si="0"/>
        <v>0</v>
      </c>
    </row>
    <row r="15" spans="1:4" ht="12.75" x14ac:dyDescent="0.2">
      <c r="A15" s="10">
        <v>186</v>
      </c>
      <c r="B15" s="6" t="s">
        <v>47</v>
      </c>
      <c r="C15" s="7">
        <v>0</v>
      </c>
      <c r="D15" s="8">
        <f t="shared" si="0"/>
        <v>0</v>
      </c>
    </row>
    <row r="16" spans="1:4" ht="12.75" x14ac:dyDescent="0.2">
      <c r="A16" s="13">
        <v>189</v>
      </c>
      <c r="B16" s="12" t="s">
        <v>48</v>
      </c>
      <c r="C16" s="2">
        <v>0</v>
      </c>
      <c r="D16" s="8">
        <f t="shared" si="0"/>
        <v>0</v>
      </c>
    </row>
    <row r="17" spans="1:4" ht="12.75" x14ac:dyDescent="0.2">
      <c r="A17" s="10">
        <v>195</v>
      </c>
      <c r="B17" s="6" t="s">
        <v>49</v>
      </c>
      <c r="C17" s="7">
        <v>0</v>
      </c>
      <c r="D17" s="8">
        <f t="shared" si="0"/>
        <v>0</v>
      </c>
    </row>
    <row r="18" spans="1:4" ht="12.75" x14ac:dyDescent="0.2">
      <c r="A18" s="11">
        <v>196</v>
      </c>
      <c r="B18" s="12" t="s">
        <v>50</v>
      </c>
      <c r="C18" s="2">
        <v>0</v>
      </c>
      <c r="D18" s="8">
        <f t="shared" si="0"/>
        <v>0</v>
      </c>
    </row>
    <row r="19" spans="1:4" ht="12.75" x14ac:dyDescent="0.2">
      <c r="A19" s="10">
        <v>209</v>
      </c>
      <c r="B19" s="6" t="s">
        <v>51</v>
      </c>
      <c r="C19" s="7">
        <v>0</v>
      </c>
      <c r="D19" s="8">
        <f t="shared" si="0"/>
        <v>0</v>
      </c>
    </row>
    <row r="20" spans="1:4" ht="12.75" x14ac:dyDescent="0.2">
      <c r="A20" s="11">
        <v>210</v>
      </c>
      <c r="B20" s="12" t="s">
        <v>52</v>
      </c>
      <c r="C20" s="2">
        <v>0</v>
      </c>
      <c r="D20" s="8">
        <f t="shared" si="0"/>
        <v>0</v>
      </c>
    </row>
    <row r="21" spans="1:4" ht="12.75" x14ac:dyDescent="0.2">
      <c r="A21" s="10">
        <v>211</v>
      </c>
      <c r="B21" s="6" t="s">
        <v>53</v>
      </c>
      <c r="C21" s="7">
        <v>0</v>
      </c>
      <c r="D21" s="8">
        <f t="shared" si="0"/>
        <v>0</v>
      </c>
    </row>
    <row r="22" spans="1:4" ht="12.75" x14ac:dyDescent="0.2">
      <c r="A22" s="13">
        <v>212</v>
      </c>
      <c r="B22" s="12" t="s">
        <v>54</v>
      </c>
      <c r="C22" s="2">
        <v>0</v>
      </c>
      <c r="D22" s="8">
        <f t="shared" si="0"/>
        <v>0</v>
      </c>
    </row>
    <row r="23" spans="1:4" ht="12.75" x14ac:dyDescent="0.2">
      <c r="A23" s="10">
        <v>220</v>
      </c>
      <c r="B23" s="6" t="s">
        <v>55</v>
      </c>
      <c r="C23" s="7">
        <v>0</v>
      </c>
      <c r="D23" s="8">
        <f t="shared" si="0"/>
        <v>0</v>
      </c>
    </row>
    <row r="24" spans="1:4" ht="12.75" x14ac:dyDescent="0.2">
      <c r="A24" s="11">
        <v>221</v>
      </c>
      <c r="B24" s="12" t="s">
        <v>56</v>
      </c>
      <c r="C24" s="2">
        <v>0</v>
      </c>
      <c r="D24" s="8">
        <f t="shared" si="0"/>
        <v>0</v>
      </c>
    </row>
    <row r="25" spans="1:4" ht="12.75" x14ac:dyDescent="0.2">
      <c r="A25" s="10">
        <v>224</v>
      </c>
      <c r="B25" s="6" t="s">
        <v>57</v>
      </c>
      <c r="C25" s="7">
        <v>0</v>
      </c>
      <c r="D25" s="8">
        <f t="shared" si="0"/>
        <v>0</v>
      </c>
    </row>
    <row r="26" spans="1:4" ht="12.75" x14ac:dyDescent="0.2">
      <c r="A26" s="13">
        <v>225</v>
      </c>
      <c r="B26" s="12" t="s">
        <v>58</v>
      </c>
      <c r="C26" s="2">
        <v>0</v>
      </c>
      <c r="D26" s="8">
        <f t="shared" si="0"/>
        <v>0</v>
      </c>
    </row>
    <row r="27" spans="1:4" ht="12.75" x14ac:dyDescent="0.2">
      <c r="A27" s="10">
        <v>226</v>
      </c>
      <c r="B27" s="6" t="s">
        <v>59</v>
      </c>
      <c r="C27" s="7">
        <v>650</v>
      </c>
      <c r="D27" s="8">
        <f t="shared" si="0"/>
        <v>650</v>
      </c>
    </row>
    <row r="28" spans="1:4" ht="12.75" x14ac:dyDescent="0.2">
      <c r="A28" s="11">
        <v>227</v>
      </c>
      <c r="B28" s="12" t="s">
        <v>60</v>
      </c>
      <c r="C28" s="2">
        <v>0</v>
      </c>
      <c r="D28" s="8">
        <f t="shared" si="0"/>
        <v>0</v>
      </c>
    </row>
    <row r="29" spans="1:4" ht="12.75" x14ac:dyDescent="0.2">
      <c r="A29" s="10">
        <v>230</v>
      </c>
      <c r="B29" s="6" t="s">
        <v>61</v>
      </c>
      <c r="C29" s="7">
        <v>0</v>
      </c>
      <c r="D29" s="8">
        <f t="shared" si="0"/>
        <v>0</v>
      </c>
    </row>
    <row r="30" spans="1:4" ht="12.75" x14ac:dyDescent="0.2">
      <c r="A30" s="13">
        <v>245</v>
      </c>
      <c r="B30" s="12" t="s">
        <v>62</v>
      </c>
      <c r="C30" s="2">
        <v>0</v>
      </c>
      <c r="D30" s="8">
        <f t="shared" si="0"/>
        <v>0</v>
      </c>
    </row>
    <row r="31" spans="1:4" ht="12.75" x14ac:dyDescent="0.2">
      <c r="A31" s="10">
        <v>267</v>
      </c>
      <c r="B31" s="6" t="s">
        <v>63</v>
      </c>
      <c r="C31" s="7">
        <v>0</v>
      </c>
      <c r="D31" s="8">
        <f t="shared" si="0"/>
        <v>0</v>
      </c>
    </row>
    <row r="32" spans="1:4" ht="12.75" x14ac:dyDescent="0.2">
      <c r="A32" s="14">
        <v>7100</v>
      </c>
      <c r="B32" s="15" t="s">
        <v>64</v>
      </c>
      <c r="C32" s="3">
        <v>100746.01999999999</v>
      </c>
      <c r="D32" s="8">
        <f t="shared" si="0"/>
        <v>100746.01999999999</v>
      </c>
    </row>
    <row r="33" spans="1:4" ht="12.75" x14ac:dyDescent="0.2">
      <c r="A33" s="53" t="s">
        <v>65</v>
      </c>
      <c r="B33" s="54"/>
      <c r="C33" s="19">
        <f>SUM(C5:C32)</f>
        <v>101396.01999999999</v>
      </c>
      <c r="D33" s="20">
        <f>SUM(D5:D32)</f>
        <v>101396.01999999999</v>
      </c>
    </row>
    <row r="34" spans="1:4" x14ac:dyDescent="0.2">
      <c r="A34" s="16"/>
      <c r="B34" s="17"/>
      <c r="C34" s="4">
        <v>0</v>
      </c>
      <c r="D34" s="1"/>
    </row>
    <row r="35" spans="1:4" ht="12.75" x14ac:dyDescent="0.2">
      <c r="A35" s="10">
        <v>39</v>
      </c>
      <c r="B35" s="6" t="s">
        <v>66</v>
      </c>
      <c r="C35" s="7">
        <v>19256.310000000001</v>
      </c>
      <c r="D35" s="8">
        <f>SUM(C35)</f>
        <v>19256.310000000001</v>
      </c>
    </row>
    <row r="36" spans="1:4" ht="12.75" x14ac:dyDescent="0.2">
      <c r="A36" s="13">
        <v>145</v>
      </c>
      <c r="B36" s="12" t="s">
        <v>67</v>
      </c>
      <c r="C36" s="2">
        <v>2476</v>
      </c>
      <c r="D36" s="8">
        <f t="shared" ref="D36:D41" si="1">SUM(C36)</f>
        <v>2476</v>
      </c>
    </row>
    <row r="37" spans="1:4" ht="12.75" x14ac:dyDescent="0.2">
      <c r="A37" s="10">
        <v>155</v>
      </c>
      <c r="B37" s="6" t="s">
        <v>68</v>
      </c>
      <c r="C37" s="7">
        <v>85124.219999999987</v>
      </c>
      <c r="D37" s="8">
        <f t="shared" si="1"/>
        <v>85124.219999999987</v>
      </c>
    </row>
    <row r="38" spans="1:4" ht="12.75" x14ac:dyDescent="0.2">
      <c r="A38" s="13">
        <v>157</v>
      </c>
      <c r="B38" s="12" t="s">
        <v>69</v>
      </c>
      <c r="C38" s="2">
        <v>7238.25</v>
      </c>
      <c r="D38" s="8">
        <f t="shared" si="1"/>
        <v>7238.25</v>
      </c>
    </row>
    <row r="39" spans="1:4" ht="12.75" x14ac:dyDescent="0.2">
      <c r="A39" s="10">
        <v>158</v>
      </c>
      <c r="B39" s="6" t="s">
        <v>70</v>
      </c>
      <c r="C39" s="7">
        <v>45011.060000000005</v>
      </c>
      <c r="D39" s="8">
        <f t="shared" si="1"/>
        <v>45011.060000000005</v>
      </c>
    </row>
    <row r="40" spans="1:4" ht="12.75" x14ac:dyDescent="0.2">
      <c r="A40" s="13">
        <v>243</v>
      </c>
      <c r="B40" s="12" t="s">
        <v>71</v>
      </c>
      <c r="C40" s="2">
        <v>0</v>
      </c>
      <c r="D40" s="8">
        <f t="shared" si="1"/>
        <v>0</v>
      </c>
    </row>
    <row r="41" spans="1:4" ht="12.75" x14ac:dyDescent="0.2">
      <c r="A41" s="10">
        <v>530</v>
      </c>
      <c r="B41" s="6" t="s">
        <v>72</v>
      </c>
      <c r="C41" s="7">
        <v>4617.22</v>
      </c>
      <c r="D41" s="8">
        <f t="shared" si="1"/>
        <v>4617.22</v>
      </c>
    </row>
    <row r="42" spans="1:4" ht="12.75" x14ac:dyDescent="0.2">
      <c r="A42" s="55" t="s">
        <v>73</v>
      </c>
      <c r="B42" s="54"/>
      <c r="C42" s="21">
        <f>SUM(C35:C41)</f>
        <v>163723.06</v>
      </c>
      <c r="D42" s="20">
        <f>SUM(D35:D41)</f>
        <v>163723.06</v>
      </c>
    </row>
    <row r="43" spans="1:4" ht="19.5" customHeight="1" x14ac:dyDescent="0.2">
      <c r="A43" s="56" t="s">
        <v>74</v>
      </c>
      <c r="B43" s="57"/>
      <c r="C43" s="26">
        <f>SUM(C42+C33)</f>
        <v>265119.07999999996</v>
      </c>
      <c r="D43" s="22">
        <f>SUM(D42+D33)</f>
        <v>265119.07999999996</v>
      </c>
    </row>
    <row r="46" spans="1:4" x14ac:dyDescent="0.2">
      <c r="D46" s="1"/>
    </row>
  </sheetData>
  <mergeCells count="5">
    <mergeCell ref="A3:B4"/>
    <mergeCell ref="D3:D4"/>
    <mergeCell ref="A33:B33"/>
    <mergeCell ref="A42:B4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2000</vt:lpstr>
      <vt:lpstr>3000</vt:lpstr>
      <vt:lpstr>4000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 GONZALEZ AGUILAR</dc:creator>
  <cp:lastModifiedBy>JONATHAN DANTE ZAVALA HERNANDEZ</cp:lastModifiedBy>
  <cp:lastPrinted>2019-09-24T19:06:39Z</cp:lastPrinted>
  <dcterms:created xsi:type="dcterms:W3CDTF">2019-01-16T19:48:40Z</dcterms:created>
  <dcterms:modified xsi:type="dcterms:W3CDTF">2020-01-27T22:30:10Z</dcterms:modified>
</cp:coreProperties>
</file>